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7400" windowHeight="9855" activeTab="0"/>
  </bookViews>
  <sheets>
    <sheet name="Финансирование" sheetId="1" r:id="rId1"/>
    <sheet name="Индикаторы" sheetId="2" r:id="rId2"/>
    <sheet name="Эффективность" sheetId="3" r:id="rId3"/>
  </sheets>
  <definedNames>
    <definedName name="_ftnref1" localSheetId="1">'Индикаторы'!#REF!</definedName>
    <definedName name="_xlnm.Print_Titles" localSheetId="0">'Финансирование'!$5:$7</definedName>
    <definedName name="_xlnm.Print_Area" localSheetId="1">'Индикаторы'!$A$1:$H$21</definedName>
    <definedName name="_xlnm.Print_Area" localSheetId="0">'Финансирование'!$A$1:$S$13</definedName>
  </definedNames>
  <calcPr fullCalcOnLoad="1"/>
</workbook>
</file>

<file path=xl/sharedStrings.xml><?xml version="1.0" encoding="utf-8"?>
<sst xmlns="http://schemas.openxmlformats.org/spreadsheetml/2006/main" count="455" uniqueCount="220">
  <si>
    <t>Единица измерения</t>
  </si>
  <si>
    <t>Всего</t>
  </si>
  <si>
    <t>в том числе за счет:</t>
  </si>
  <si>
    <t>федерального бюджета</t>
  </si>
  <si>
    <t>республиканского бюджета</t>
  </si>
  <si>
    <t>муниципального бюджета</t>
  </si>
  <si>
    <t>внебюджетных источников</t>
  </si>
  <si>
    <t>Ответственный исполнитель</t>
  </si>
  <si>
    <t>Комитет по ветеринарии Республики Дагестан</t>
  </si>
  <si>
    <t>Комитет по лесному хозяйству Республики Дагестан</t>
  </si>
  <si>
    <t>№</t>
  </si>
  <si>
    <t>Наименование программы (подпрограммы)</t>
  </si>
  <si>
    <t>Наименование целевого индикатора</t>
  </si>
  <si>
    <t>Значение целевого индикатора</t>
  </si>
  <si>
    <t>Отклонение
(+,-)</t>
  </si>
  <si>
    <t>Причины отклонения</t>
  </si>
  <si>
    <t>Показатели результативности государственных программ РД</t>
  </si>
  <si>
    <t>Наименование госпрограммы</t>
  </si>
  <si>
    <t>ответственный исполнитель</t>
  </si>
  <si>
    <t>Утверждено в государственной программе на текущий год (в соответствии с постановлением Правительства РД об утверждении государственной программы)</t>
  </si>
  <si>
    <t>Фактически выделено финансовых средств на отчетный период*</t>
  </si>
  <si>
    <t>Освоено выделенных финансовых средств</t>
  </si>
  <si>
    <t>Приложение № 1</t>
  </si>
  <si>
    <t>Приложение № 2</t>
  </si>
  <si>
    <t>Минмолодежи РД</t>
  </si>
  <si>
    <t>Доля молодых граждан,  задействованных в мероприятиях по реализации молодежной политики в общем количестве молодых людей Республики Дагестан</t>
  </si>
  <si>
    <t>процент</t>
  </si>
  <si>
    <t>Доля молодых граждан, принимающих участие в деятельности общественных организаций и объединений, в общем количестве молодых граждан Республики Дагестан</t>
  </si>
  <si>
    <t>Количество инициативных молодежных проектов, реализуемых при содействии государственных мер поддержки</t>
  </si>
  <si>
    <t>единиц</t>
  </si>
  <si>
    <t>Повышение профессионального уровня специалистов по работе с молодежью государственных и муниципальных органов по делам молодежи</t>
  </si>
  <si>
    <t>человек</t>
  </si>
  <si>
    <t>Реализация проекта «Школьная лига КВН»</t>
  </si>
  <si>
    <t>Формирование дагестанского молодежного корпуса участников Всероссийского движения поисковых отрядов на местах боев Великой Отечественной войны 1941-1945 гг.</t>
  </si>
  <si>
    <t xml:space="preserve">Обеспечение деятельности ГКУ РД «Республиканский молодежный центр» </t>
  </si>
  <si>
    <t>Обеспечение деятельности аппарата Минмолодежи РД</t>
  </si>
  <si>
    <t xml:space="preserve">Организация и проведение Всероссийских акций и мероприятий, приуроченных ко Дню Победы в Великой отечественной войне 1941-1945 годов, проводимых в рамках дней единых действий     </t>
  </si>
  <si>
    <t>Организация и проведение Всероссийского конкурса социальной  рекламы «Новый взгляд»</t>
  </si>
  <si>
    <t>Реализация просветительского проекта по профилактике дорожно-транспортных происшествий «Берегите друг друга!»</t>
  </si>
  <si>
    <t>Организация и проведение фестиваля «Дагестанская студенческая весна»</t>
  </si>
  <si>
    <t>Организация и проведение Фестиваля  Дагестанской лиги КВН</t>
  </si>
  <si>
    <t>Обеспечение участия дагестанской делегации в Молодежных Дельфийских играх</t>
  </si>
  <si>
    <t>Организация и проведение республиканского конкурса «Доброволец года»</t>
  </si>
  <si>
    <t>Направление делегаций Республики Дагестан для участия в межрегиональных, всероссийских и международных молодежных мероприятиях</t>
  </si>
  <si>
    <t>1. Патриотическое воспитание молодежи</t>
  </si>
  <si>
    <t>Участие дагестанской команды КВН в играх и фестивалях КВН</t>
  </si>
  <si>
    <t>6. Вовлечение молодежи в инновационную деятельность и научно-техническое творчество</t>
  </si>
  <si>
    <t xml:space="preserve">Организация и проведение серии интеллектуальных телевизионных игр </t>
  </si>
  <si>
    <t>Организация и проведение форума молодых ремесленников</t>
  </si>
  <si>
    <t>Организация и проведение вечера чествования добровольческого актива Республики Дагестан «Добрый вечер!», посвященного Международному дню добровольца</t>
  </si>
  <si>
    <t>Проведение республиканского конкурса «Лидер XXI века»</t>
  </si>
  <si>
    <t>Организация и проведение республиканского фестиваля «Зимний фестиваль актива РДШ»</t>
  </si>
  <si>
    <t>Участие делегации молодежи Дагестана на Северо-Кавказском молодежном форуме «Машук»</t>
  </si>
  <si>
    <t>Организация и проведение международного молодежного образовательного форума «Каспий»</t>
  </si>
  <si>
    <t>Проведение социологических исследований по выявлению проблем и потребностей молодежи</t>
  </si>
  <si>
    <t>Организация съемок телепередач, ток-шоу, конференций, создание сюжетов, видеороликов о реализации молодежной политике в Республике Дагестан</t>
  </si>
  <si>
    <t>№ п/п</t>
  </si>
  <si>
    <t>Наименование подпрограммы (раздела, мероприятия)</t>
  </si>
  <si>
    <t xml:space="preserve">внебюджетные </t>
  </si>
  <si>
    <t>Наименование индикатора (показателя эффективности мероприятия) *, единица измерения</t>
  </si>
  <si>
    <t>Значение индикатора</t>
  </si>
  <si>
    <t>план</t>
  </si>
  <si>
    <t>факт</t>
  </si>
  <si>
    <t>республиканский бюджет РД</t>
  </si>
  <si>
    <t>федеральный бюджет</t>
  </si>
  <si>
    <t>Всего:</t>
  </si>
  <si>
    <t>* - для мероприятий, касающихся выделения субсидий, индикаторы должны отражать значения показателей установленных Соглашениями</t>
  </si>
  <si>
    <t xml:space="preserve">Источник 
финансирования 
(всего, в том числе 
федеральный бюджет, бюджет Республики Дагестан, местный бюджет, 
внебюджетные 
источники)
</t>
  </si>
  <si>
    <t xml:space="preserve">Плановые 
объемы 
финансирования 
на отчетный год 
из нормативного 
правового акта 
об утверждении 
программы, тыс. рублей
</t>
  </si>
  <si>
    <t xml:space="preserve">Выделено по 
программе на 
отчетный 
период (лимит), 
тыс. рублей 
</t>
  </si>
  <si>
    <t xml:space="preserve">Процент 
финансирования 
</t>
  </si>
  <si>
    <t xml:space="preserve">Фактически 
использовано 
средств 
(перечислено со счета исполнителя) с начала года, 
тыс.рублей
</t>
  </si>
  <si>
    <t>процент выполнения</t>
  </si>
  <si>
    <t>ИТОГО</t>
  </si>
  <si>
    <t>Организация мероприятий по благоустройству аллей боевой славы, памятных мест и воинских захоронений</t>
  </si>
  <si>
    <t>Проведение Всероссийского конкурса молодежного творчества «Всероссийский молодежный фестиваль патриотической песни «Я люблю тебя, Россия!»</t>
  </si>
  <si>
    <t>Проведено патриотических акций, исторических квестов, конкурсов в рамках гражданско-патриотического воспитания, ед. акций/чел</t>
  </si>
  <si>
    <t xml:space="preserve">Благоустроено аллей боевой славы, памятных мест, воинских захоронений, проведены субботники,ед. субботников/чел. </t>
  </si>
  <si>
    <t>3/250</t>
  </si>
  <si>
    <t>Государстенная программа "Реализация молодежной политики в Республике Дагестан "</t>
  </si>
  <si>
    <t>Организация и проведение военно-патриотической лагерной смены для допризывной молодежи Республики Дагестан</t>
  </si>
  <si>
    <t>Участники смены совершенствовали знания, умения и навыки по основам военной службы, чел.</t>
  </si>
  <si>
    <t>2. Формирование российской идентичности, единства российской нации, содействие межкультурному и межконфессиональному диалогу</t>
  </si>
  <si>
    <t xml:space="preserve">4. Работа с молодежью, находящейся в социально-опасном положении.   Социализация молодежи, нуждающейся 
в особой защите государства
</t>
  </si>
  <si>
    <t>5. Вовлечение молодежи в занятие творческой деятельностью</t>
  </si>
  <si>
    <t>7. Содействие профориентации  и карьерным устремлениям молодежи</t>
  </si>
  <si>
    <t>8. Вовлечение молодежи в волонтерскую (добровольческую) деятельность</t>
  </si>
  <si>
    <t>9. Поддержка и взаимодействие с общественными организациями и движениями</t>
  </si>
  <si>
    <t>10. Развитие международного и межрегионального молодежного сотрудничества</t>
  </si>
  <si>
    <t>11. Развитие молодёжного самоуправления</t>
  </si>
  <si>
    <t>12. Содействие в подготовке, переподготовке специалистов в сфере государственной молодежной политики</t>
  </si>
  <si>
    <t>13. Информационное и научно-методическое обеспечение  молодёжной политики</t>
  </si>
  <si>
    <t>14. Обеспечение деятельности подведомственных учреждений</t>
  </si>
  <si>
    <t>15. Обеспечение деятельности аппарата Минмолодежи РД</t>
  </si>
  <si>
    <t>Сформированы поисковые отряды для участия в раскопках на местах боев ВОВ, ед. отрядов, чел.</t>
  </si>
  <si>
    <t>Организация и проведение молодежных акций, посвященных государственным праздникам и символам Российской Федерации и Республики Дагестан</t>
  </si>
  <si>
    <t>Организованы и проведены акции с участием молодежи, студентов в рамках государственных праздников (День России, День Конституции РФ, РД, День государственного флага и т.д.), ед. акций/чел</t>
  </si>
  <si>
    <t>Проведен республиканский этап фестиваля, победители направлены для участия на Всероссийском фестивале, чел.</t>
  </si>
  <si>
    <t>Проведен республиканский этап конкурса, лучшие работы направлены на Всероссийский этап конкурса, ед. работ</t>
  </si>
  <si>
    <t>Организован и проведен цикл профилактических мероприятий, конкурсов в сети «Интернет», регулярных встреч с молодежью, студентами всех образовательных учреждений, проведена разъяснительная работа на дорогах республики по обеспечению безопасности дорожного движения совместно с УГИБДД МВД по РД, молодежными общественными организациями РД, ед. мероприятий/чел.</t>
  </si>
  <si>
    <t>Организация и проведение слета Молодежного антинаркотического движения Дагестана</t>
  </si>
  <si>
    <t>Проведен слет Молодежного антинаркотического движения Дагестан с привлечением представителей органов государственной власти, местного самоуправления, молодежных общественных объединений и организаций по профилактике асоциальных проявлений в молодежной среде, чел.</t>
  </si>
  <si>
    <t>Организация и проведение комплекса мероприятий «Стоп ВИЧ / СПИД»</t>
  </si>
  <si>
    <t>Проведен комплекс мероприятий «Стоп ВИЧ / СПИД» в вузах, ссузах и муниципальных образованиях республики, проведены уличные акции и конкурсы в сети «Интернет», ед. мероприятий/чел.</t>
  </si>
  <si>
    <t>Проведены отборочные туры по вузам и  Республиканский фестиваль с участием лучших студенческих команд, определены победители, которые будут направлены к участию на Российской Студенческой весне, чел.</t>
  </si>
  <si>
    <t xml:space="preserve">Обеспечение участия дагестанской делегации на фестивале «Российская Студенческая Весна»
</t>
  </si>
  <si>
    <t>Победители Дагестанской студенческой весны представили Республику Дагестан на фестивале «Российская Студенческая Весна», чел.</t>
  </si>
  <si>
    <t>В рамках проекта осуществляется курирование, наставничество и обучение основам игры и базовым навыкам сценического мастерства школьников, провели  игры по муниципальным районам и городским округам (4 этапа участия), ед. этапов/чел.</t>
  </si>
  <si>
    <t>Команды КВН приняли участие в Фестивале Дагестанской лиги КВН, проведены игры: 1/8,1/4, 1/2 и финал Игры КВН, ед. этапов/чел.</t>
  </si>
  <si>
    <t>Победители Дагестанской лиги КВН получили путевки к участию в межрегиональных Лигах КВН (путевки), ед. путевок</t>
  </si>
  <si>
    <t xml:space="preserve">Сформирована команда по итогам конкурсов творческого мастерства среди молодежи, которая приняла участие  в Молодежных Дельфийских играх, чел. </t>
  </si>
  <si>
    <t>На телевизионных площадках организованы интеллектуальные игры с участием команд вузов и ссузов. Трансляция игр была на каналах РГВК «Дагестан» и Наше национальное телевидение, ед. игр</t>
  </si>
  <si>
    <t xml:space="preserve">В рамках форума проведен «круглый стол», где участники форума обсудили создание условий для возрождения, поддержки и сохранения традиций народного творчества, популяризации и развития ремесленничества как важного фактора в формировании позитивного имиджа региона,  для развития предпринимательства в сфере ремесленнической деятельности, соблюдения интеллектуальных прав при создании изделий декоративно-прикладного творчества, также прошла выставка-продажа сувенирной продукции и выставка декоративно-
прикладного творчества «Город мастеров», где были представлены рукотворные изделия народных умельцев, чел.
</t>
  </si>
  <si>
    <t xml:space="preserve">Организация и проведение республиканского форума рабочей молодежи «Молодой заводчанин»
</t>
  </si>
  <si>
    <t xml:space="preserve">Организован форум  с участием молодых заводчан и студентов профильных средне-специальных учебных заведений. В рамках образовательной программы форума участники рассмотрели методики управления развитием молодежных профессиональных сообществ (уровнем образования, здоровья, трудовой мотивации, профессиональных навыков и др.). Молодые люди познакомились
с широким спектром активностей, доступных к реализации на предприятиях в любом регионе страны (внутрикорпоративное предпринимательство, наставничество, туристические клубы,  on-line образованием и др.). Акцент сделан на работу с информационными ресурсами
и новыми медиа. На Форуме рассказали, как с помощью видеоблога поведать о себе, своей работе и своих уникальных умениях и навыках. Также студенты профильных ссузов узнали о перспективах работы на предприятиях и заводах, чел.
</t>
  </si>
  <si>
    <t>В конкурсе приняли участие волонтерские движения (организации, объединения) образовательных организаций высшего и среднего образования г. Махачкалы и Республики Дагестан; участники общественных организаций и объединений г. Махачкалы и Республики Дагестан, волонтерские отряды и объединения, которые действуют на базе общеобразовательных организаций. Результаты конкурса оценивались по различным номинациям. Победители  направлены для участия на федеральном  этапе Международного форума «Доброволец года», чел.</t>
  </si>
  <si>
    <t>На Вечере чествовали добровольческий актив республики.  Представители добровольческого движения  представили  визитные карточки своих подразделений (отрядов), рассказали, когда они были созданы, сколько в них членов, какой деятельностью они занимаются, каких результатов достигли, чел.</t>
  </si>
  <si>
    <t>Проведение конкурса  на лучшую организацию работы детских и молодежных общественных объединений</t>
  </si>
  <si>
    <t>К участию в конкурсе допущены детские объединения, действующие на базе образовательных учреждений, молодежные общественные объединения, функционирующие на базе ссузов и вузов, а также муниципальные общественные объединения или волонтерские корпуса районов республики, вне зависимости от численности и профиля деятельности. Стимулирована деятельность детских и молодежных общественных объединений, и объединений,  действующих на базе образовательных учреждений республики. Выявлен и поддержан лучший опыт организации деятельности общественного объединения, ед. заявоок</t>
  </si>
  <si>
    <t xml:space="preserve">Проведен региональный этап Всероссийского конкурса лидеров и руководителей детских и молодежных общественных объединений «Лидер XXI века». Конкурс прошел среди лидеров и руководителей детских и молодежных общественных объединений, лидеров органов школьного ученического самоуправления, а также специалистов, курирующих сферу молодежной политики в муниципальных районах и городских округах.  По итогам Конкурса определены победители в различных номинациях и направлены к участию во Всероссийском этапе , чел. </t>
  </si>
  <si>
    <t xml:space="preserve">Прошел фестиваль актива РДШ, который объединил школьников со всей республики – активистов РДШ, победителей региональных  конкурсов и проектов, чел. </t>
  </si>
  <si>
    <t>Проведены отборочные этапы на муниципальном, зональном и республиканском уровне (Предмашуки), отобраны и направлены лучшие социально-ориентированные проекты-победители для участия на Форуме, чел.</t>
  </si>
  <si>
    <t>Проведена информационная кампания по вовлечению молодежи в отборочную кампанию, чел.</t>
  </si>
  <si>
    <t xml:space="preserve">Организован и проведен Форум,  в рамках которого созданы условия для обмена опытом и повышения компетенций лидеров молодежных структур прикаспийских государств и регионов Российской Федерации, чел. </t>
  </si>
  <si>
    <t>В рамках празднования Дня молодежи  организованы выставки, концерты молодежных творческих коллективов, фотоконкурсы, спортивные соревнования, флешбомы. Отмечены грамотами, благодарностями и ценными подарками отличившиеся представители молодежи , ед. мероприятий/чел</t>
  </si>
  <si>
    <t>Организация и проведение «Школы молодого проектного менеджера»</t>
  </si>
  <si>
    <t>Определены особенности социокультурной самоидентификации молодежи, ее интересы, потребности, желания, требования к качеству образования, трудоустройству, досугу, и к другим  сферам услуг, чел.</t>
  </si>
  <si>
    <t xml:space="preserve">На телевизионных площадках проведены ток-шоу о реализации молодежной политики в Республике Дагестан
Созданы видеоролики о реализации молодежной политики в Республике Дагестан, ед. ток-шоу/ед. видеороликов
</t>
  </si>
  <si>
    <t>Реализованы функции учредителя подведомственного учреждения, процент реализации полномочий</t>
  </si>
  <si>
    <t>Реализованы предусмотренные законодательством полномочия в соответствующей сфере  деятельности, процент реализации полномочий</t>
  </si>
  <si>
    <t>3/4</t>
  </si>
  <si>
    <t>Государстенная программа Республики Дагестан "Реализация молодежной политики в Республике Дагестан"</t>
  </si>
  <si>
    <t>ИТОГО ПО МЕРОПРИЯТИЯМ</t>
  </si>
  <si>
    <t>Всего по разделу</t>
  </si>
  <si>
    <t>Всего по раделу</t>
  </si>
  <si>
    <t>Объем финансирования, предусмотренный в программе на 2019 год 
(в соответствии с постановлением Правительства РД об утверждении государственной программы)</t>
  </si>
  <si>
    <t>12/100000</t>
  </si>
  <si>
    <t>Организация и проведение Всероссийских военно-тактических и военно-спортивных игр («ЗАРЯ», «Зарница»)</t>
  </si>
  <si>
    <t>Проведены отборочные этапы на муниципальном, зональном и республиканском уровне, отобраны и направлены лучшие команды-победители для участия на Всероссийском уровне, ед. игр/чел.</t>
  </si>
  <si>
    <t>2/6100</t>
  </si>
  <si>
    <t xml:space="preserve">Организация и проведение Республиканского фестиваля Всероссийского военно-патриотического общественного движения «Юнармия» </t>
  </si>
  <si>
    <t>Организован и проведен фестиваль юнармейцев, ед. фестивалей, чел.</t>
  </si>
  <si>
    <t>1/300</t>
  </si>
  <si>
    <t>5/70</t>
  </si>
  <si>
    <t>6/22000</t>
  </si>
  <si>
    <t>7/10000</t>
  </si>
  <si>
    <t>Организация и проведение месячника «За здоровый образ жизни»</t>
  </si>
  <si>
    <t>Проведен антинаркотический месячник по профилактике  злоупотребления психоактивными веществами и правонарушений среди несовершеннолетних, организованы круглые столы, встречи с молодежью и спортивные турниры, ед. мероприятий/чел.</t>
  </si>
  <si>
    <t>4/20000</t>
  </si>
  <si>
    <t>Организация и проведение спортивных турниров «Марафон здоровья» («Workout», «Семейный забег», «Велопробег «Мультигонка»)</t>
  </si>
  <si>
    <t>Организованы и проведены открытые турниры по велопробегу, семейному забегу, республиканские спортивные турниры  («Workout», «Мультигонка») с привлечением студентов вузов и ссузов и молодежи муниципальных образований республики, ед. турниров/чел.</t>
  </si>
  <si>
    <t>4/7000</t>
  </si>
  <si>
    <t>3/3000</t>
  </si>
  <si>
    <t>Организация и проведение Республиканского фестиваля творчества детей и молодежи с инвалидностью и ограниченными возможностями здоровья «Равные возможности – достойная жизнь для каждого!»</t>
  </si>
  <si>
    <t>Проведен фестиваль для подростков и молодежи, находящихся в трудной жизненной ситуации, группе риска, созданы условия для вовлечения в творческую деятельность  и молодежной позитивной инклюзивной социокультурной среды, чел.</t>
  </si>
  <si>
    <t>4/2500</t>
  </si>
  <si>
    <t>5/5000</t>
  </si>
  <si>
    <t>Организация и проведение конкурсов творческого мастерства среди молодежи</t>
  </si>
  <si>
    <t xml:space="preserve">Организованы и проведены конкурсы «Голос гор» и «Территория танца». Финалисты конкурсов получили сертификаты на участие в   Молодежных Дельфийских играх, ед./чел. </t>
  </si>
  <si>
    <t>2/1000</t>
  </si>
  <si>
    <t>Проведение конкурса на лучшую организацию работы молодежных творческих клубов</t>
  </si>
  <si>
    <t xml:space="preserve">Конкурс прошел поэтапно.
I этап - заочный. В рамках I этапа участники конкурса представили  визитку клуба.
II этап - провели открытые клубные  мероприятия. Мероприятие проходило по одному из заявленных направлений деятельности цель  которого  -  показ системы  работы с молодежью по данному направлению в клубе. По итогам проведения двух этапов определены  победители (1,2,3 места). В качестве поощрения победителям вручены ценные призы для дальнейшего развития деятельности клуба, ед. призеров
</t>
  </si>
  <si>
    <t>Организация и проведение фестиваля научной молодежи</t>
  </si>
  <si>
    <t>В рамках фестиваля организован конкурс научно-исследовательских проектов и разработок в области инноваций (в области социально-гуманитарных, технических и естественных наук),ед. проектов</t>
  </si>
  <si>
    <t xml:space="preserve">Организация и проведение Школы вожатского мастерства и Республиканского этапа Всероссийского конкурса «Лига вожатых»
</t>
  </si>
  <si>
    <t xml:space="preserve">В Школе вожатского мастерства прошли обучение студенты педагогических направлений обучения.
Проведен республиканский этап Всероссийского конкурса «Лига вожатых», определены и направлены  победители к участию во всероссийском этапе, чел.
</t>
  </si>
  <si>
    <t>100/20</t>
  </si>
  <si>
    <t>Организация и проведение добровольческих форумов</t>
  </si>
  <si>
    <t xml:space="preserve">Организованы межмуниципальные форумы по территориальным округам республики и региональный добровольческий форум, ед. форумов/чел. </t>
  </si>
  <si>
    <t>5/750</t>
  </si>
  <si>
    <t xml:space="preserve">Организация и проведение республиканских  акций «Весенняя Неделя Добра» и «Осенний марафон добрых дел»
</t>
  </si>
  <si>
    <t xml:space="preserve">Прошли официальные открытия «Весенней недели добра – 2019» и «Осенний марафон добрых дел -2019» в формате пресс-конференции. В рамках «Весенней Недели Добра»  организованы Акция «Чистые игры», Акция  в рамках Международного дня охраны памятников и исторических мест, Донорская акция в рамках Национального дня донора. В рамках «Осеннего марафона добрых дел» проведены уроки добра "Чтоб радость людям дарить, надо добрым и вежливым быть", "Мы вас любим, мы вами гордимся!". Патронаж ветеранов - "Спасибо вам, герои!", спортивная акция по пропаганде ЗОЖ "Здоровым быть модно!", чел. </t>
  </si>
  <si>
    <t xml:space="preserve">Организация и проведение грантового конкурса на поддержку добровольческих инициатив граждан и  общественных объединений
</t>
  </si>
  <si>
    <t>К участию в конкурсе были приглашены  корпоративные волонтеры, команды активных жителей,  добровольческие объединения, некоммерческие организации.  Грантовую поддержку получили проекты, которые направлены на оказание добровольческой и благотворительной помощи социально незащищенным гражданам и социальным учреждениям или связаны с развитием волонтерства, либо содействуют созданию волонтерских сообществ и обучающих программ для добровольцев, ед. проектов</t>
  </si>
  <si>
    <t>Поддержка межмуниципальных молодежных образовательных форумов</t>
  </si>
  <si>
    <t>В рамках форумов работали образовательные площадки для профессиональной, творческой и общественной самореализации молодежи, были организованы мастер-классы, тренинги, экспресс-семинары, презентации лучших практик общественной и молодежной активности, а также работали секции, школа гражданина России, оказана методическая и консультативная помощь муниципалитетам, ед. форумов/чел.</t>
  </si>
  <si>
    <t>4/800</t>
  </si>
  <si>
    <t xml:space="preserve">Организация и проведение мероприятий, приуроченных  Дню молодежи России
</t>
  </si>
  <si>
    <t>10/2500</t>
  </si>
  <si>
    <t>Организация и проведение цикла семинаров для представителей студенческого самоуправления</t>
  </si>
  <si>
    <t xml:space="preserve">Циклы семинаров содержали образовательные блоки, интеллектуальные занятия, деловые игры; 
выставки деятельности органов студенческого самоуправления; круглые столы и встречи с экспертами;
К участию были приглашены обучающиеся образовательных организаций среднего специального и высшего уровня
</t>
  </si>
  <si>
    <t>Организация и проведение дискуссионных студенческих клубов «Диалог на равных»</t>
  </si>
  <si>
    <t xml:space="preserve">Формат «Диалога на равных» - это встречи-дискуссии по следующим направлениям: Молодежь, глобализация, вызовы времени; Карьера и социальный лифт; Предпринимательство; Лидерство, soft skills; Культура, lifestyle; Благотворительность, третий сектор; Новое образование; Publicity и СМИ; Интернет, digital, технологии; Экономика. Спикеры встреч – известные и успешные люди, имеющие выдающиеся заслуги в различных сферах жизни, ед. экспертов/чел. (студ.)
</t>
  </si>
  <si>
    <t>30/2500</t>
  </si>
  <si>
    <t xml:space="preserve">Работа школы была разделена по трем направлениям:
- Представители НКО, участники конкурсов грантов для НКО;
- Победители конкурсов грантов РосМолодежи;
- Студенты и специалисты, не имеющие опыта в проектной деятельности, чел.
В рамках работы школы участники научились оформлению проектных заявок по форме «От заявки до отчета» и получили информацию о грантовых конкурсах проводимых на территории Российской Федерации.
</t>
  </si>
  <si>
    <t>Организация и проведение конкурса «Лучший специалист сферы молодежной политики»</t>
  </si>
  <si>
    <t xml:space="preserve">Проведен конкурс профессионального мастерства среди специалистов по работе с молодежью Республики Дагестан;  обмен передовым  опытом специалистов сферы молодежной политики; оценили  и повысили уровень профессиональной подготовленности специалистов сферы молодежной политики, определены и поощрены победители конкурса, чел.
</t>
  </si>
  <si>
    <t>Молодежный конкурс «Медиа PROдвижение»</t>
  </si>
  <si>
    <t xml:space="preserve">Проведен конкурс молодежных, СМИ, поддержка и поощрение творческих инициатив в сфере журналистики, выявление лучших работ и перспективных изданий (печатных, радио-изданий, интернет и телепроектов, авторских программ), ед. победителей
Созданы видеоролики о реализации молодежной политики в Республике Дагестан, ед. ток-шоу/ед. видеороликов
</t>
  </si>
  <si>
    <t>3</t>
  </si>
  <si>
    <t xml:space="preserve">3. Вовлечение молодежи в здоровый образ жизни и занятия спортом, популяризация культуры безопасности
в молодежной среде
</t>
  </si>
  <si>
    <t>4/2700</t>
  </si>
  <si>
    <t>100/108</t>
  </si>
  <si>
    <t>15/2700</t>
  </si>
  <si>
    <t>150/108</t>
  </si>
  <si>
    <t>Предусмотрено в республиканском бюджете РД на 2019 год*</t>
  </si>
  <si>
    <t xml:space="preserve">Достигнуто на 01.10.2019 г. </t>
  </si>
  <si>
    <t xml:space="preserve">Отчет об эффективности реализации мероприятий госпрограммы РД "Реализация молодежной политики в Республике Дагестан"  
на 1 января 2020  года
</t>
  </si>
  <si>
    <t>12/150000</t>
  </si>
  <si>
    <t>100/150</t>
  </si>
  <si>
    <t>4/270</t>
  </si>
  <si>
    <t>133/108</t>
  </si>
  <si>
    <t>2/6800</t>
  </si>
  <si>
    <t>100/111</t>
  </si>
  <si>
    <t>100/100</t>
  </si>
  <si>
    <t>6/23400</t>
  </si>
  <si>
    <t>100/106</t>
  </si>
  <si>
    <t>7/12000</t>
  </si>
  <si>
    <t>100/120</t>
  </si>
  <si>
    <t>5/75000</t>
  </si>
  <si>
    <t>125/375</t>
  </si>
  <si>
    <t>4/7500</t>
  </si>
  <si>
    <t>100/107</t>
  </si>
  <si>
    <t>4/1000</t>
  </si>
  <si>
    <t>100/125</t>
  </si>
  <si>
    <t>30/4200</t>
  </si>
  <si>
    <t>100/168</t>
  </si>
  <si>
    <t>100</t>
  </si>
  <si>
    <t>+104</t>
  </si>
  <si>
    <t>Сведения о выделении и освоении финансовых средств на выполнение мероприятий государственных программ Республики Дагестан по состоянию на 01 ЯНВАРЯ  2020  года,
тыс. руб.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</si>
</sst>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0.000"/>
    <numFmt numFmtId="179" formatCode="#,##0.00&quot;р.&quot;"/>
    <numFmt numFmtId="180" formatCode="0;[Red]0"/>
    <numFmt numFmtId="181" formatCode="0.00;[Red]0.00"/>
    <numFmt numFmtId="182" formatCode="_-* #,##0.000_р_._-;\-* #,##0.000_р_._-;_-* &quot;-&quot;??_р_._-;_-@_-"/>
    <numFmt numFmtId="183" formatCode="#,##0.00\ &quot;₽&quot;"/>
  </numFmts>
  <fonts count="65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4"/>
      <color indexed="8"/>
      <name val="Times New Roman"/>
      <family val="1"/>
    </font>
    <font>
      <sz val="8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0"/>
      <color indexed="2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0"/>
      <color theme="11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5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32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32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vertical="center" wrapText="1"/>
    </xf>
    <xf numFmtId="177" fontId="9" fillId="32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177" fontId="10" fillId="32" borderId="12" xfId="0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7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0" fillId="32" borderId="12" xfId="0" applyFont="1" applyFill="1" applyBorder="1" applyAlignment="1">
      <alignment horizontal="left" vertical="top" wrapText="1"/>
    </xf>
    <xf numFmtId="2" fontId="10" fillId="32" borderId="12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vertical="center" wrapText="1"/>
    </xf>
    <xf numFmtId="2" fontId="17" fillId="32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top" readingOrder="1"/>
    </xf>
    <xf numFmtId="0" fontId="4" fillId="0" borderId="1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57" fillId="0" borderId="17" xfId="0" applyFont="1" applyBorder="1" applyAlignment="1">
      <alignment vertical="center" wrapText="1"/>
    </xf>
    <xf numFmtId="0" fontId="57" fillId="0" borderId="18" xfId="0" applyFont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4" fillId="0" borderId="15" xfId="0" applyFont="1" applyBorder="1" applyAlignment="1">
      <alignment vertical="center" wrapText="1"/>
    </xf>
    <xf numFmtId="0" fontId="58" fillId="0" borderId="0" xfId="0" applyFont="1" applyAlignment="1">
      <alignment vertical="center"/>
    </xf>
    <xf numFmtId="0" fontId="4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9" fillId="33" borderId="19" xfId="0" applyFont="1" applyFill="1" applyBorder="1" applyAlignment="1">
      <alignment horizontal="justify" vertical="center"/>
    </xf>
    <xf numFmtId="0" fontId="59" fillId="33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vertical="center" wrapText="1"/>
    </xf>
    <xf numFmtId="0" fontId="59" fillId="33" borderId="20" xfId="0" applyFont="1" applyFill="1" applyBorder="1" applyAlignment="1">
      <alignment horizontal="justify" vertical="center"/>
    </xf>
    <xf numFmtId="0" fontId="4" fillId="0" borderId="21" xfId="0" applyFont="1" applyBorder="1" applyAlignment="1">
      <alignment horizontal="center" vertical="center" wrapText="1"/>
    </xf>
    <xf numFmtId="177" fontId="16" fillId="32" borderId="12" xfId="0" applyNumberFormat="1" applyFont="1" applyFill="1" applyBorder="1" applyAlignment="1">
      <alignment horizontal="center" vertical="center" wrapText="1"/>
    </xf>
    <xf numFmtId="177" fontId="16" fillId="32" borderId="12" xfId="0" applyNumberFormat="1" applyFont="1" applyFill="1" applyBorder="1" applyAlignment="1">
      <alignment horizontal="center" vertical="center"/>
    </xf>
    <xf numFmtId="0" fontId="60" fillId="0" borderId="14" xfId="0" applyFont="1" applyBorder="1" applyAlignment="1">
      <alignment vertical="top" wrapText="1"/>
    </xf>
    <xf numFmtId="0" fontId="61" fillId="0" borderId="0" xfId="0" applyFont="1" applyAlignment="1">
      <alignment vertical="top"/>
    </xf>
    <xf numFmtId="2" fontId="0" fillId="0" borderId="0" xfId="0" applyNumberFormat="1" applyAlignment="1">
      <alignment/>
    </xf>
    <xf numFmtId="2" fontId="62" fillId="0" borderId="0" xfId="0" applyNumberFormat="1" applyFont="1" applyBorder="1" applyAlignment="1">
      <alignment horizontal="center" vertical="center" wrapText="1"/>
    </xf>
    <xf numFmtId="2" fontId="63" fillId="0" borderId="17" xfId="0" applyNumberFormat="1" applyFont="1" applyFill="1" applyBorder="1" applyAlignment="1">
      <alignment horizontal="center" vertical="top" wrapText="1"/>
    </xf>
    <xf numFmtId="2" fontId="63" fillId="0" borderId="22" xfId="0" applyNumberFormat="1" applyFont="1" applyFill="1" applyBorder="1" applyAlignment="1">
      <alignment horizontal="center" vertical="top" wrapText="1"/>
    </xf>
    <xf numFmtId="1" fontId="63" fillId="0" borderId="17" xfId="0" applyNumberFormat="1" applyFont="1" applyFill="1" applyBorder="1" applyAlignment="1">
      <alignment horizontal="center" vertical="top" wrapText="1"/>
    </xf>
    <xf numFmtId="0" fontId="60" fillId="0" borderId="22" xfId="0" applyFont="1" applyFill="1" applyBorder="1" applyAlignment="1">
      <alignment horizontal="left" vertical="top" wrapText="1"/>
    </xf>
    <xf numFmtId="49" fontId="60" fillId="0" borderId="22" xfId="0" applyNumberFormat="1" applyFont="1" applyFill="1" applyBorder="1" applyAlignment="1">
      <alignment horizontal="center" vertical="top" wrapText="1"/>
    </xf>
    <xf numFmtId="49" fontId="60" fillId="0" borderId="23" xfId="0" applyNumberFormat="1" applyFont="1" applyFill="1" applyBorder="1" applyAlignment="1">
      <alignment horizontal="center" vertical="top" wrapText="1"/>
    </xf>
    <xf numFmtId="0" fontId="60" fillId="0" borderId="24" xfId="0" applyFont="1" applyFill="1" applyBorder="1" applyAlignment="1">
      <alignment horizontal="center" vertical="top" wrapText="1"/>
    </xf>
    <xf numFmtId="1" fontId="63" fillId="0" borderId="22" xfId="0" applyNumberFormat="1" applyFont="1" applyFill="1" applyBorder="1" applyAlignment="1">
      <alignment horizontal="center" vertical="top" wrapText="1"/>
    </xf>
    <xf numFmtId="0" fontId="60" fillId="0" borderId="22" xfId="0" applyFont="1" applyFill="1" applyBorder="1" applyAlignment="1">
      <alignment horizontal="center" vertical="top" wrapText="1"/>
    </xf>
    <xf numFmtId="0" fontId="60" fillId="0" borderId="23" xfId="0" applyFont="1" applyFill="1" applyBorder="1" applyAlignment="1">
      <alignment horizontal="center" vertical="top" wrapText="1"/>
    </xf>
    <xf numFmtId="0" fontId="63" fillId="0" borderId="22" xfId="0" applyFont="1" applyFill="1" applyBorder="1" applyAlignment="1">
      <alignment vertical="center" wrapText="1"/>
    </xf>
    <xf numFmtId="0" fontId="60" fillId="0" borderId="25" xfId="0" applyFont="1" applyFill="1" applyBorder="1" applyAlignment="1">
      <alignment horizontal="center" vertical="top" wrapText="1"/>
    </xf>
    <xf numFmtId="0" fontId="60" fillId="0" borderId="25" xfId="0" applyFont="1" applyFill="1" applyBorder="1" applyAlignment="1">
      <alignment horizontal="left" vertical="top" wrapText="1"/>
    </xf>
    <xf numFmtId="49" fontId="60" fillId="0" borderId="21" xfId="0" applyNumberFormat="1" applyFont="1" applyFill="1" applyBorder="1" applyAlignment="1">
      <alignment horizontal="center" vertical="top" wrapText="1"/>
    </xf>
    <xf numFmtId="49" fontId="60" fillId="0" borderId="17" xfId="0" applyNumberFormat="1" applyFont="1" applyFill="1" applyBorder="1" applyAlignment="1">
      <alignment horizontal="center" vertical="top" wrapText="1"/>
    </xf>
    <xf numFmtId="0" fontId="60" fillId="0" borderId="26" xfId="0" applyFont="1" applyFill="1" applyBorder="1" applyAlignment="1">
      <alignment vertical="center" wrapText="1"/>
    </xf>
    <xf numFmtId="2" fontId="60" fillId="0" borderId="27" xfId="0" applyNumberFormat="1" applyFont="1" applyFill="1" applyBorder="1" applyAlignment="1">
      <alignment horizontal="center" vertical="top" wrapText="1"/>
    </xf>
    <xf numFmtId="1" fontId="60" fillId="0" borderId="27" xfId="0" applyNumberFormat="1" applyFont="1" applyFill="1" applyBorder="1" applyAlignment="1">
      <alignment horizontal="center" vertical="top" wrapText="1"/>
    </xf>
    <xf numFmtId="2" fontId="60" fillId="0" borderId="28" xfId="0" applyNumberFormat="1" applyFont="1" applyFill="1" applyBorder="1" applyAlignment="1">
      <alignment horizontal="center" vertical="top" wrapText="1"/>
    </xf>
    <xf numFmtId="0" fontId="60" fillId="0" borderId="19" xfId="0" applyFont="1" applyFill="1" applyBorder="1" applyAlignment="1">
      <alignment vertical="center" wrapText="1"/>
    </xf>
    <xf numFmtId="2" fontId="60" fillId="0" borderId="12" xfId="0" applyNumberFormat="1" applyFont="1" applyFill="1" applyBorder="1" applyAlignment="1">
      <alignment horizontal="center" vertical="top" wrapText="1"/>
    </xf>
    <xf numFmtId="1" fontId="60" fillId="0" borderId="12" xfId="0" applyNumberFormat="1" applyFont="1" applyFill="1" applyBorder="1" applyAlignment="1">
      <alignment horizontal="center" vertical="top" wrapText="1"/>
    </xf>
    <xf numFmtId="2" fontId="60" fillId="0" borderId="29" xfId="0" applyNumberFormat="1" applyFont="1" applyFill="1" applyBorder="1" applyAlignment="1">
      <alignment horizontal="center" vertical="top" wrapText="1"/>
    </xf>
    <xf numFmtId="0" fontId="63" fillId="0" borderId="30" xfId="0" applyFont="1" applyFill="1" applyBorder="1" applyAlignment="1">
      <alignment vertical="center" wrapText="1"/>
    </xf>
    <xf numFmtId="2" fontId="63" fillId="0" borderId="10" xfId="0" applyNumberFormat="1" applyFont="1" applyFill="1" applyBorder="1" applyAlignment="1">
      <alignment horizontal="center" vertical="top" wrapText="1"/>
    </xf>
    <xf numFmtId="1" fontId="63" fillId="0" borderId="10" xfId="0" applyNumberFormat="1" applyFont="1" applyFill="1" applyBorder="1" applyAlignment="1">
      <alignment horizontal="center" vertical="top" wrapText="1"/>
    </xf>
    <xf numFmtId="2" fontId="63" fillId="0" borderId="31" xfId="0" applyNumberFormat="1" applyFont="1" applyFill="1" applyBorder="1" applyAlignment="1">
      <alignment horizontal="center" vertical="top" wrapText="1"/>
    </xf>
    <xf numFmtId="4" fontId="60" fillId="0" borderId="27" xfId="0" applyNumberFormat="1" applyFont="1" applyFill="1" applyBorder="1" applyAlignment="1">
      <alignment horizontal="center" vertical="top" wrapText="1"/>
    </xf>
    <xf numFmtId="4" fontId="60" fillId="0" borderId="12" xfId="0" applyNumberFormat="1" applyFont="1" applyFill="1" applyBorder="1" applyAlignment="1">
      <alignment horizontal="center" vertical="top" wrapText="1"/>
    </xf>
    <xf numFmtId="4" fontId="63" fillId="0" borderId="10" xfId="0" applyNumberFormat="1" applyFont="1" applyFill="1" applyBorder="1" applyAlignment="1">
      <alignment horizontal="center" vertical="top" wrapText="1"/>
    </xf>
    <xf numFmtId="0" fontId="63" fillId="0" borderId="30" xfId="0" applyFont="1" applyFill="1" applyBorder="1" applyAlignment="1">
      <alignment vertical="top" wrapText="1"/>
    </xf>
    <xf numFmtId="2" fontId="60" fillId="0" borderId="32" xfId="0" applyNumberFormat="1" applyFont="1" applyFill="1" applyBorder="1" applyAlignment="1">
      <alignment horizontal="center" vertical="top" wrapText="1"/>
    </xf>
    <xf numFmtId="0" fontId="63" fillId="0" borderId="33" xfId="0" applyFont="1" applyFill="1" applyBorder="1" applyAlignment="1">
      <alignment vertical="center" wrapText="1"/>
    </xf>
    <xf numFmtId="2" fontId="63" fillId="0" borderId="15" xfId="0" applyNumberFormat="1" applyFont="1" applyFill="1" applyBorder="1" applyAlignment="1">
      <alignment horizontal="center" vertical="top" wrapText="1"/>
    </xf>
    <xf numFmtId="2" fontId="63" fillId="0" borderId="34" xfId="0" applyNumberFormat="1" applyFont="1" applyFill="1" applyBorder="1" applyAlignment="1">
      <alignment horizontal="center" vertical="top" wrapText="1"/>
    </xf>
    <xf numFmtId="1" fontId="63" fillId="0" borderId="34" xfId="0" applyNumberFormat="1" applyFont="1" applyFill="1" applyBorder="1" applyAlignment="1">
      <alignment horizontal="center" vertical="top" wrapText="1"/>
    </xf>
    <xf numFmtId="2" fontId="63" fillId="0" borderId="35" xfId="0" applyNumberFormat="1" applyFont="1" applyFill="1" applyBorder="1" applyAlignment="1">
      <alignment horizontal="center" vertical="top" wrapText="1"/>
    </xf>
    <xf numFmtId="0" fontId="63" fillId="0" borderId="34" xfId="0" applyFont="1" applyFill="1" applyBorder="1" applyAlignment="1">
      <alignment horizontal="center" vertical="top" wrapText="1"/>
    </xf>
    <xf numFmtId="0" fontId="63" fillId="0" borderId="34" xfId="0" applyFont="1" applyFill="1" applyBorder="1" applyAlignment="1">
      <alignment vertical="top" wrapText="1"/>
    </xf>
    <xf numFmtId="0" fontId="63" fillId="0" borderId="36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8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textRotation="90" wrapText="1"/>
    </xf>
    <xf numFmtId="0" fontId="8" fillId="0" borderId="37" xfId="0" applyFont="1" applyBorder="1" applyAlignment="1">
      <alignment horizontal="center" vertical="center" textRotation="90" wrapText="1"/>
    </xf>
    <xf numFmtId="0" fontId="8" fillId="0" borderId="43" xfId="0" applyFont="1" applyBorder="1" applyAlignment="1">
      <alignment horizontal="center" vertical="center" textRotation="90" wrapText="1"/>
    </xf>
    <xf numFmtId="0" fontId="8" fillId="0" borderId="4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0" fontId="13" fillId="0" borderId="0" xfId="0" applyFont="1" applyAlignment="1">
      <alignment horizontal="right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64" fillId="34" borderId="15" xfId="0" applyFont="1" applyFill="1" applyBorder="1" applyAlignment="1">
      <alignment vertical="center" wrapText="1"/>
    </xf>
    <xf numFmtId="0" fontId="64" fillId="34" borderId="32" xfId="0" applyFont="1" applyFill="1" applyBorder="1" applyAlignment="1">
      <alignment vertical="center" wrapText="1"/>
    </xf>
    <xf numFmtId="0" fontId="64" fillId="34" borderId="14" xfId="0" applyFont="1" applyFill="1" applyBorder="1" applyAlignment="1">
      <alignment horizontal="center" vertical="center" wrapText="1"/>
    </xf>
    <xf numFmtId="0" fontId="64" fillId="34" borderId="23" xfId="0" applyFont="1" applyFill="1" applyBorder="1" applyAlignment="1">
      <alignment horizontal="center" vertical="center" wrapText="1"/>
    </xf>
    <xf numFmtId="0" fontId="64" fillId="34" borderId="13" xfId="0" applyFont="1" applyFill="1" applyBorder="1" applyAlignment="1">
      <alignment horizontal="center" vertical="center" wrapText="1"/>
    </xf>
    <xf numFmtId="0" fontId="64" fillId="34" borderId="1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wrapText="1"/>
    </xf>
    <xf numFmtId="0" fontId="13" fillId="0" borderId="49" xfId="0" applyFont="1" applyBorder="1" applyAlignment="1">
      <alignment horizontal="center" wrapText="1"/>
    </xf>
    <xf numFmtId="0" fontId="64" fillId="34" borderId="37" xfId="0" applyFont="1" applyFill="1" applyBorder="1" applyAlignment="1">
      <alignment vertical="center" wrapText="1"/>
    </xf>
    <xf numFmtId="0" fontId="64" fillId="34" borderId="52" xfId="0" applyFont="1" applyFill="1" applyBorder="1" applyAlignment="1">
      <alignment horizontal="center" vertical="center" wrapText="1"/>
    </xf>
    <xf numFmtId="0" fontId="64" fillId="34" borderId="53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64" fillId="34" borderId="15" xfId="0" applyFont="1" applyFill="1" applyBorder="1" applyAlignment="1">
      <alignment horizontal="justify" vertical="center" wrapText="1"/>
    </xf>
    <xf numFmtId="0" fontId="64" fillId="34" borderId="32" xfId="0" applyFont="1" applyFill="1" applyBorder="1" applyAlignment="1">
      <alignment horizontal="justify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62" fillId="34" borderId="52" xfId="0" applyFont="1" applyFill="1" applyBorder="1" applyAlignment="1">
      <alignment horizontal="center" vertical="center" wrapText="1"/>
    </xf>
    <xf numFmtId="0" fontId="62" fillId="34" borderId="23" xfId="0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49" fontId="60" fillId="0" borderId="42" xfId="0" applyNumberFormat="1" applyFont="1" applyFill="1" applyBorder="1" applyAlignment="1">
      <alignment horizontal="center" vertical="top" wrapText="1"/>
    </xf>
    <xf numFmtId="49" fontId="60" fillId="0" borderId="37" xfId="0" applyNumberFormat="1" applyFont="1" applyFill="1" applyBorder="1" applyAlignment="1">
      <alignment horizontal="center" vertical="top" wrapText="1"/>
    </xf>
    <xf numFmtId="49" fontId="60" fillId="0" borderId="43" xfId="0" applyNumberFormat="1" applyFont="1" applyFill="1" applyBorder="1" applyAlignment="1">
      <alignment horizontal="center" vertical="top" wrapText="1"/>
    </xf>
    <xf numFmtId="49" fontId="60" fillId="0" borderId="51" xfId="0" applyNumberFormat="1" applyFont="1" applyFill="1" applyBorder="1" applyAlignment="1">
      <alignment horizontal="center" vertical="top" wrapText="1"/>
    </xf>
    <xf numFmtId="49" fontId="60" fillId="0" borderId="48" xfId="0" applyNumberFormat="1" applyFont="1" applyFill="1" applyBorder="1" applyAlignment="1">
      <alignment horizontal="center" vertical="top" wrapText="1"/>
    </xf>
    <xf numFmtId="49" fontId="60" fillId="0" borderId="55" xfId="0" applyNumberFormat="1" applyFont="1" applyFill="1" applyBorder="1" applyAlignment="1">
      <alignment horizontal="center" vertical="top" wrapText="1"/>
    </xf>
    <xf numFmtId="0" fontId="60" fillId="0" borderId="38" xfId="0" applyFont="1" applyFill="1" applyBorder="1" applyAlignment="1">
      <alignment horizontal="center" vertical="top" wrapText="1"/>
    </xf>
    <xf numFmtId="0" fontId="60" fillId="0" borderId="39" xfId="0" applyFont="1" applyFill="1" applyBorder="1" applyAlignment="1">
      <alignment horizontal="center" vertical="top" wrapText="1"/>
    </xf>
    <xf numFmtId="0" fontId="60" fillId="0" borderId="40" xfId="0" applyFont="1" applyFill="1" applyBorder="1" applyAlignment="1">
      <alignment horizontal="center" vertical="top" wrapText="1"/>
    </xf>
    <xf numFmtId="0" fontId="60" fillId="0" borderId="42" xfId="0" applyFont="1" applyFill="1" applyBorder="1" applyAlignment="1">
      <alignment horizontal="left" vertical="top" wrapText="1"/>
    </xf>
    <xf numFmtId="0" fontId="60" fillId="0" borderId="37" xfId="0" applyFont="1" applyFill="1" applyBorder="1" applyAlignment="1">
      <alignment horizontal="left" vertical="top" wrapText="1"/>
    </xf>
    <xf numFmtId="0" fontId="60" fillId="0" borderId="43" xfId="0" applyFont="1" applyFill="1" applyBorder="1" applyAlignment="1">
      <alignment horizontal="left" vertical="top" wrapText="1"/>
    </xf>
    <xf numFmtId="0" fontId="60" fillId="0" borderId="42" xfId="0" applyFont="1" applyFill="1" applyBorder="1" applyAlignment="1">
      <alignment horizontal="center" vertical="top" wrapText="1"/>
    </xf>
    <xf numFmtId="0" fontId="60" fillId="0" borderId="37" xfId="0" applyFont="1" applyFill="1" applyBorder="1" applyAlignment="1">
      <alignment horizontal="center" vertical="top" wrapText="1"/>
    </xf>
    <xf numFmtId="0" fontId="60" fillId="0" borderId="43" xfId="0" applyFont="1" applyFill="1" applyBorder="1" applyAlignment="1">
      <alignment horizontal="center" vertical="top" wrapText="1"/>
    </xf>
    <xf numFmtId="0" fontId="60" fillId="0" borderId="51" xfId="0" applyFont="1" applyFill="1" applyBorder="1" applyAlignment="1">
      <alignment horizontal="center" vertical="top" wrapText="1"/>
    </xf>
    <xf numFmtId="0" fontId="60" fillId="0" borderId="48" xfId="0" applyFont="1" applyFill="1" applyBorder="1" applyAlignment="1">
      <alignment horizontal="center" vertical="top" wrapText="1"/>
    </xf>
    <xf numFmtId="0" fontId="60" fillId="0" borderId="55" xfId="0" applyFont="1" applyFill="1" applyBorder="1" applyAlignment="1">
      <alignment horizontal="center" vertical="top" wrapText="1"/>
    </xf>
    <xf numFmtId="0" fontId="60" fillId="0" borderId="56" xfId="0" applyFont="1" applyBorder="1" applyAlignment="1">
      <alignment horizontal="center" vertical="top" wrapText="1"/>
    </xf>
    <xf numFmtId="0" fontId="60" fillId="0" borderId="53" xfId="0" applyFont="1" applyBorder="1" applyAlignment="1">
      <alignment horizontal="center" vertical="top" wrapText="1"/>
    </xf>
    <xf numFmtId="0" fontId="60" fillId="0" borderId="57" xfId="0" applyFont="1" applyBorder="1" applyAlignment="1">
      <alignment vertical="top" wrapText="1"/>
    </xf>
    <xf numFmtId="0" fontId="60" fillId="0" borderId="58" xfId="0" applyFont="1" applyBorder="1" applyAlignment="1">
      <alignment vertical="top" wrapText="1"/>
    </xf>
    <xf numFmtId="0" fontId="60" fillId="0" borderId="33" xfId="0" applyFont="1" applyBorder="1" applyAlignment="1">
      <alignment vertical="top" wrapText="1"/>
    </xf>
    <xf numFmtId="0" fontId="60" fillId="0" borderId="59" xfId="0" applyFont="1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60" fillId="0" borderId="60" xfId="0" applyFont="1" applyBorder="1" applyAlignment="1">
      <alignment vertical="top" wrapText="1"/>
    </xf>
    <xf numFmtId="0" fontId="60" fillId="0" borderId="24" xfId="0" applyFont="1" applyBorder="1" applyAlignment="1">
      <alignment vertical="top" wrapText="1"/>
    </xf>
    <xf numFmtId="0" fontId="60" fillId="0" borderId="22" xfId="0" applyFont="1" applyBorder="1" applyAlignment="1">
      <alignment vertical="top" wrapText="1"/>
    </xf>
    <xf numFmtId="0" fontId="60" fillId="0" borderId="61" xfId="0" applyFont="1" applyBorder="1" applyAlignment="1">
      <alignment vertical="top" wrapText="1"/>
    </xf>
    <xf numFmtId="0" fontId="60" fillId="0" borderId="46" xfId="0" applyFont="1" applyBorder="1" applyAlignment="1">
      <alignment vertical="top" wrapText="1"/>
    </xf>
    <xf numFmtId="0" fontId="60" fillId="0" borderId="52" xfId="0" applyFont="1" applyBorder="1" applyAlignment="1">
      <alignment vertical="top" wrapText="1"/>
    </xf>
    <xf numFmtId="0" fontId="60" fillId="0" borderId="23" xfId="0" applyFont="1" applyBorder="1" applyAlignment="1">
      <alignment vertical="top" wrapText="1"/>
    </xf>
    <xf numFmtId="0" fontId="60" fillId="0" borderId="56" xfId="0" applyFont="1" applyFill="1" applyBorder="1" applyAlignment="1">
      <alignment horizontal="center" vertical="top" wrapText="1"/>
    </xf>
    <xf numFmtId="0" fontId="60" fillId="0" borderId="53" xfId="0" applyFont="1" applyFill="1" applyBorder="1" applyAlignment="1">
      <alignment horizontal="center" vertical="top" wrapText="1"/>
    </xf>
    <xf numFmtId="0" fontId="60" fillId="0" borderId="38" xfId="0" applyFont="1" applyBorder="1" applyAlignment="1">
      <alignment horizontal="center" vertical="top" wrapText="1"/>
    </xf>
    <xf numFmtId="0" fontId="60" fillId="0" borderId="39" xfId="0" applyFont="1" applyBorder="1" applyAlignment="1">
      <alignment horizontal="center" vertical="top" wrapText="1"/>
    </xf>
    <xf numFmtId="0" fontId="60" fillId="0" borderId="16" xfId="0" applyFont="1" applyBorder="1" applyAlignment="1">
      <alignment vertical="top" wrapText="1"/>
    </xf>
    <xf numFmtId="0" fontId="60" fillId="0" borderId="48" xfId="0" applyFont="1" applyBorder="1" applyAlignment="1">
      <alignment vertical="top" wrapText="1"/>
    </xf>
    <xf numFmtId="0" fontId="60" fillId="0" borderId="56" xfId="0" applyFont="1" applyBorder="1" applyAlignment="1">
      <alignment vertical="top" wrapText="1"/>
    </xf>
    <xf numFmtId="0" fontId="60" fillId="0" borderId="53" xfId="0" applyFont="1" applyBorder="1" applyAlignment="1">
      <alignment vertical="top" wrapText="1"/>
    </xf>
    <xf numFmtId="0" fontId="63" fillId="0" borderId="62" xfId="0" applyFont="1" applyBorder="1" applyAlignment="1">
      <alignment horizontal="center" vertical="top" wrapText="1"/>
    </xf>
    <xf numFmtId="0" fontId="63" fillId="0" borderId="58" xfId="0" applyFont="1" applyBorder="1" applyAlignment="1">
      <alignment horizontal="center" vertical="top" wrapText="1"/>
    </xf>
    <xf numFmtId="0" fontId="63" fillId="0" borderId="33" xfId="0" applyFont="1" applyBorder="1" applyAlignment="1">
      <alignment horizontal="center" vertical="top" wrapText="1"/>
    </xf>
    <xf numFmtId="0" fontId="63" fillId="0" borderId="25" xfId="0" applyFont="1" applyFill="1" applyBorder="1" applyAlignment="1">
      <alignment horizontal="right" vertical="top" wrapText="1"/>
    </xf>
    <xf numFmtId="0" fontId="63" fillId="0" borderId="47" xfId="0" applyFont="1" applyFill="1" applyBorder="1" applyAlignment="1">
      <alignment horizontal="right" vertical="top" wrapText="1"/>
    </xf>
    <xf numFmtId="0" fontId="63" fillId="0" borderId="63" xfId="0" applyFont="1" applyFill="1" applyBorder="1" applyAlignment="1">
      <alignment horizontal="right" vertical="top" wrapText="1"/>
    </xf>
    <xf numFmtId="0" fontId="63" fillId="0" borderId="25" xfId="0" applyFont="1" applyFill="1" applyBorder="1" applyAlignment="1">
      <alignment horizontal="center" vertical="top" wrapText="1"/>
    </xf>
    <xf numFmtId="0" fontId="60" fillId="0" borderId="47" xfId="0" applyFont="1" applyFill="1" applyBorder="1" applyAlignment="1">
      <alignment horizontal="center" vertical="top" wrapText="1"/>
    </xf>
    <xf numFmtId="0" fontId="60" fillId="0" borderId="21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63" fillId="0" borderId="47" xfId="0" applyFont="1" applyFill="1" applyBorder="1" applyAlignment="1">
      <alignment horizontal="center" vertical="top" wrapText="1"/>
    </xf>
    <xf numFmtId="0" fontId="63" fillId="0" borderId="21" xfId="0" applyFont="1" applyFill="1" applyBorder="1" applyAlignment="1">
      <alignment horizontal="center" vertical="top" wrapText="1"/>
    </xf>
    <xf numFmtId="0" fontId="63" fillId="0" borderId="25" xfId="0" applyFont="1" applyFill="1" applyBorder="1" applyAlignment="1">
      <alignment horizontal="center" vertical="center" wrapText="1"/>
    </xf>
    <xf numFmtId="0" fontId="60" fillId="0" borderId="47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47" xfId="0" applyFont="1" applyFill="1" applyBorder="1" applyAlignment="1">
      <alignment horizontal="center" vertical="top"/>
    </xf>
    <xf numFmtId="0" fontId="60" fillId="0" borderId="21" xfId="0" applyFont="1" applyFill="1" applyBorder="1" applyAlignment="1">
      <alignment horizontal="center" vertical="top"/>
    </xf>
    <xf numFmtId="0" fontId="63" fillId="0" borderId="21" xfId="0" applyFont="1" applyFill="1" applyBorder="1" applyAlignment="1">
      <alignment horizontal="right" vertical="top" wrapText="1"/>
    </xf>
    <xf numFmtId="0" fontId="63" fillId="0" borderId="25" xfId="0" applyFont="1" applyFill="1" applyBorder="1" applyAlignment="1">
      <alignment horizontal="right" vertical="center" wrapText="1"/>
    </xf>
    <xf numFmtId="0" fontId="63" fillId="0" borderId="47" xfId="0" applyFont="1" applyFill="1" applyBorder="1" applyAlignment="1">
      <alignment horizontal="right" vertical="center" wrapText="1"/>
    </xf>
    <xf numFmtId="0" fontId="63" fillId="0" borderId="21" xfId="0" applyFont="1" applyFill="1" applyBorder="1" applyAlignment="1">
      <alignment horizontal="right" vertical="center" wrapText="1"/>
    </xf>
    <xf numFmtId="0" fontId="63" fillId="0" borderId="47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top" wrapText="1"/>
    </xf>
    <xf numFmtId="0" fontId="61" fillId="0" borderId="64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view="pageBreakPreview" zoomScale="70" zoomScaleNormal="66" zoomScaleSheetLayoutView="70" workbookViewId="0" topLeftCell="A1">
      <pane ySplit="7" topLeftCell="A8" activePane="bottomLeft" state="frozen"/>
      <selection pane="topLeft" activeCell="A1" sqref="A1"/>
      <selection pane="bottomLeft" activeCell="E17" sqref="E17"/>
    </sheetView>
  </sheetViews>
  <sheetFormatPr defaultColWidth="9.33203125" defaultRowHeight="12.75"/>
  <cols>
    <col min="1" max="1" width="9.66015625" style="0" bestFit="1" customWidth="1"/>
    <col min="2" max="2" width="53.16015625" style="3" customWidth="1"/>
    <col min="3" max="3" width="17.83203125" style="6" customWidth="1"/>
    <col min="4" max="4" width="16.83203125" style="1" bestFit="1" customWidth="1"/>
    <col min="5" max="5" width="18" style="1" customWidth="1"/>
    <col min="6" max="6" width="16.83203125" style="1" bestFit="1" customWidth="1"/>
    <col min="7" max="7" width="11.33203125" style="1" bestFit="1" customWidth="1"/>
    <col min="8" max="8" width="12.83203125" style="1" bestFit="1" customWidth="1"/>
    <col min="9" max="9" width="18.5" style="1" customWidth="1"/>
    <col min="10" max="10" width="15.5" style="1" customWidth="1"/>
    <col min="11" max="11" width="16.5" style="1" customWidth="1"/>
    <col min="12" max="12" width="14.5" style="1" customWidth="1"/>
    <col min="13" max="14" width="10" style="1" bestFit="1" customWidth="1"/>
    <col min="15" max="15" width="15.16015625" style="1" bestFit="1" customWidth="1"/>
    <col min="16" max="16" width="12" style="1" customWidth="1"/>
    <col min="17" max="17" width="16.16015625" style="1" customWidth="1"/>
    <col min="18" max="18" width="11.83203125" style="1" customWidth="1"/>
    <col min="19" max="19" width="12.16015625" style="1" customWidth="1"/>
  </cols>
  <sheetData>
    <row r="1" spans="2:19" ht="18.75" customHeight="1">
      <c r="B1" s="15"/>
      <c r="C1" s="15"/>
      <c r="D1" s="15"/>
      <c r="E1" s="15"/>
      <c r="F1" s="15"/>
      <c r="G1" s="15"/>
      <c r="H1" s="15"/>
      <c r="I1" s="15"/>
      <c r="J1" s="15"/>
      <c r="K1" s="112" t="s">
        <v>22</v>
      </c>
      <c r="L1" s="112"/>
      <c r="M1" s="112"/>
      <c r="N1" s="112"/>
      <c r="O1" s="112"/>
      <c r="P1" s="112"/>
      <c r="Q1" s="112"/>
      <c r="R1" s="112"/>
      <c r="S1" s="112"/>
    </row>
    <row r="2" spans="1:19" ht="18.7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ht="49.5" customHeight="1" thickBot="1">
      <c r="A3" s="113" t="s">
        <v>219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ht="13.5" thickBot="1"/>
    <row r="5" spans="1:19" s="4" customFormat="1" ht="105" customHeight="1">
      <c r="A5" s="109" t="s">
        <v>10</v>
      </c>
      <c r="B5" s="120" t="s">
        <v>11</v>
      </c>
      <c r="C5" s="120" t="s">
        <v>7</v>
      </c>
      <c r="D5" s="124" t="s">
        <v>135</v>
      </c>
      <c r="E5" s="124"/>
      <c r="F5" s="124"/>
      <c r="G5" s="124"/>
      <c r="H5" s="124"/>
      <c r="I5" s="125" t="s">
        <v>195</v>
      </c>
      <c r="J5" s="124" t="s">
        <v>20</v>
      </c>
      <c r="K5" s="124"/>
      <c r="L5" s="124"/>
      <c r="M5" s="124"/>
      <c r="N5" s="124"/>
      <c r="O5" s="124" t="s">
        <v>21</v>
      </c>
      <c r="P5" s="124"/>
      <c r="Q5" s="124"/>
      <c r="R5" s="124"/>
      <c r="S5" s="128"/>
    </row>
    <row r="6" spans="1:19" s="4" customFormat="1" ht="28.5" customHeight="1">
      <c r="A6" s="110"/>
      <c r="B6" s="121"/>
      <c r="C6" s="121"/>
      <c r="D6" s="115" t="s">
        <v>1</v>
      </c>
      <c r="E6" s="115" t="s">
        <v>2</v>
      </c>
      <c r="F6" s="115"/>
      <c r="G6" s="115"/>
      <c r="H6" s="115"/>
      <c r="I6" s="126"/>
      <c r="J6" s="115" t="s">
        <v>1</v>
      </c>
      <c r="K6" s="115" t="s">
        <v>2</v>
      </c>
      <c r="L6" s="115"/>
      <c r="M6" s="115"/>
      <c r="N6" s="115"/>
      <c r="O6" s="115" t="s">
        <v>1</v>
      </c>
      <c r="P6" s="115" t="s">
        <v>2</v>
      </c>
      <c r="Q6" s="115"/>
      <c r="R6" s="115"/>
      <c r="S6" s="123"/>
    </row>
    <row r="7" spans="1:19" s="4" customFormat="1" ht="119.25" customHeight="1" thickBot="1">
      <c r="A7" s="111"/>
      <c r="B7" s="122"/>
      <c r="C7" s="122"/>
      <c r="D7" s="116"/>
      <c r="E7" s="7" t="s">
        <v>3</v>
      </c>
      <c r="F7" s="7" t="s">
        <v>4</v>
      </c>
      <c r="G7" s="7" t="s">
        <v>5</v>
      </c>
      <c r="H7" s="7" t="s">
        <v>6</v>
      </c>
      <c r="I7" s="127"/>
      <c r="J7" s="116"/>
      <c r="K7" s="7" t="s">
        <v>3</v>
      </c>
      <c r="L7" s="7" t="s">
        <v>4</v>
      </c>
      <c r="M7" s="7" t="s">
        <v>5</v>
      </c>
      <c r="N7" s="7" t="s">
        <v>6</v>
      </c>
      <c r="O7" s="116"/>
      <c r="P7" s="7" t="s">
        <v>3</v>
      </c>
      <c r="Q7" s="7" t="s">
        <v>4</v>
      </c>
      <c r="R7" s="7" t="s">
        <v>5</v>
      </c>
      <c r="S7" s="8" t="s">
        <v>6</v>
      </c>
    </row>
    <row r="8" spans="1:19" s="2" customFormat="1" ht="86.25" customHeight="1">
      <c r="A8" s="9">
        <v>1</v>
      </c>
      <c r="B8" s="36" t="s">
        <v>79</v>
      </c>
      <c r="C8" s="37" t="s">
        <v>24</v>
      </c>
      <c r="D8" s="58">
        <f>E8+F8+G8+H8</f>
        <v>54008.1</v>
      </c>
      <c r="E8" s="59">
        <f>E11</f>
        <v>0</v>
      </c>
      <c r="F8" s="58">
        <v>54008.1</v>
      </c>
      <c r="G8" s="58">
        <v>0</v>
      </c>
      <c r="H8" s="58">
        <v>0</v>
      </c>
      <c r="I8" s="58">
        <v>55291.4</v>
      </c>
      <c r="J8" s="59">
        <v>55291.4</v>
      </c>
      <c r="K8" s="59">
        <f>K11</f>
        <v>0</v>
      </c>
      <c r="L8" s="59">
        <f>J8</f>
        <v>55291.4</v>
      </c>
      <c r="M8" s="58">
        <v>0</v>
      </c>
      <c r="N8" s="58">
        <v>0</v>
      </c>
      <c r="O8" s="59">
        <v>53838.7</v>
      </c>
      <c r="P8" s="58">
        <f>P11</f>
        <v>0</v>
      </c>
      <c r="Q8" s="59">
        <f>O8</f>
        <v>53838.7</v>
      </c>
      <c r="R8" s="10">
        <v>0</v>
      </c>
      <c r="S8" s="10">
        <v>0</v>
      </c>
    </row>
    <row r="9" spans="1:19" s="2" customFormat="1" ht="48.75" customHeight="1" hidden="1">
      <c r="A9" s="9">
        <v>2</v>
      </c>
      <c r="B9" s="39"/>
      <c r="C9" s="117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9"/>
    </row>
    <row r="10" spans="1:19" s="5" customFormat="1" ht="63" customHeight="1" hidden="1">
      <c r="A10" s="107"/>
      <c r="B10" s="32"/>
      <c r="C10" s="11"/>
      <c r="D10" s="38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12"/>
      <c r="S10" s="12"/>
    </row>
    <row r="11" spans="1:19" s="5" customFormat="1" ht="66.75" customHeight="1" hidden="1">
      <c r="A11" s="108"/>
      <c r="B11" s="32"/>
      <c r="C11" s="11"/>
      <c r="D11" s="38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12"/>
      <c r="S11" s="12"/>
    </row>
    <row r="12" spans="1:19" s="5" customFormat="1" ht="118.5" customHeight="1" hidden="1">
      <c r="A12" s="108"/>
      <c r="B12" s="32"/>
      <c r="C12" s="11"/>
      <c r="D12" s="38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12"/>
      <c r="S12" s="12"/>
    </row>
    <row r="13" spans="1:19" ht="38.25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</row>
    <row r="14" spans="1:19" ht="18.75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1:19" ht="18.7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</row>
    <row r="16" spans="1:19" ht="18.7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</row>
    <row r="17" spans="1:19" ht="12.75">
      <c r="A17" s="16"/>
      <c r="B17" s="17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2.75">
      <c r="A18" s="16"/>
      <c r="B18" s="17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20" ht="12.75">
      <c r="I20" s="13"/>
    </row>
    <row r="21" ht="12.75">
      <c r="Q21" s="14"/>
    </row>
    <row r="22" ht="12.75">
      <c r="I22" s="13"/>
    </row>
  </sheetData>
  <sheetProtection/>
  <mergeCells count="22">
    <mergeCell ref="A16:S16"/>
    <mergeCell ref="D5:H5"/>
    <mergeCell ref="I5:I7"/>
    <mergeCell ref="J5:N5"/>
    <mergeCell ref="O5:S5"/>
    <mergeCell ref="K6:N6"/>
    <mergeCell ref="K1:S1"/>
    <mergeCell ref="A3:S3"/>
    <mergeCell ref="O6:O7"/>
    <mergeCell ref="C9:S9"/>
    <mergeCell ref="E6:H6"/>
    <mergeCell ref="B5:B7"/>
    <mergeCell ref="J6:J7"/>
    <mergeCell ref="D6:D7"/>
    <mergeCell ref="C5:C7"/>
    <mergeCell ref="P6:S6"/>
    <mergeCell ref="A2:S2"/>
    <mergeCell ref="A15:S15"/>
    <mergeCell ref="A14:S14"/>
    <mergeCell ref="A10:A12"/>
    <mergeCell ref="A5:A7"/>
    <mergeCell ref="A13:S13"/>
  </mergeCells>
  <printOptions/>
  <pageMargins left="0.69" right="0.7086614173228347" top="0.59" bottom="0.54" header="0.31496062992125984" footer="0.31496062992125984"/>
  <pageSetup fitToHeight="0" fitToWidth="1" horizontalDpi="600" verticalDpi="600" orientation="landscape" paperSize="9" scale="47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view="pageBreakPreview" zoomScaleSheetLayoutView="100" zoomScalePageLayoutView="0" workbookViewId="0" topLeftCell="B1">
      <selection activeCell="F26" sqref="F26"/>
    </sheetView>
  </sheetViews>
  <sheetFormatPr defaultColWidth="9.33203125" defaultRowHeight="12.75"/>
  <cols>
    <col min="1" max="1" width="1.0078125" style="21" hidden="1" customWidth="1"/>
    <col min="2" max="2" width="45" style="21" customWidth="1"/>
    <col min="3" max="3" width="52" style="21" customWidth="1"/>
    <col min="4" max="4" width="20.66015625" style="14" customWidth="1"/>
    <col min="5" max="5" width="30.16015625" style="14" customWidth="1"/>
    <col min="6" max="6" width="20" style="14" customWidth="1"/>
    <col min="7" max="7" width="20.33203125" style="14" customWidth="1"/>
    <col min="8" max="8" width="19.66015625" style="14" customWidth="1"/>
  </cols>
  <sheetData>
    <row r="1" spans="1:19" ht="18.75" customHeight="1">
      <c r="A1"/>
      <c r="B1" s="15"/>
      <c r="C1" s="15"/>
      <c r="D1" s="136" t="s">
        <v>23</v>
      </c>
      <c r="E1" s="136"/>
      <c r="F1" s="136"/>
      <c r="G1" s="136"/>
      <c r="H1" s="136"/>
      <c r="I1" s="15"/>
      <c r="J1" s="15"/>
      <c r="L1" s="28"/>
      <c r="M1" s="28"/>
      <c r="N1" s="28"/>
      <c r="O1" s="28"/>
      <c r="P1" s="28"/>
      <c r="Q1" s="28"/>
      <c r="R1" s="28"/>
      <c r="S1" s="28"/>
    </row>
    <row r="2" spans="1:8" ht="42" customHeight="1">
      <c r="A2" s="20"/>
      <c r="B2" s="142" t="s">
        <v>16</v>
      </c>
      <c r="C2" s="142"/>
      <c r="D2" s="142"/>
      <c r="E2" s="142"/>
      <c r="F2" s="142"/>
      <c r="G2" s="142"/>
      <c r="H2" s="142"/>
    </row>
    <row r="3" ht="13.5" thickBot="1"/>
    <row r="4" spans="1:8" s="24" customFormat="1" ht="16.5" thickBot="1">
      <c r="A4" s="132" t="s">
        <v>18</v>
      </c>
      <c r="B4" s="134" t="s">
        <v>17</v>
      </c>
      <c r="C4" s="134" t="s">
        <v>12</v>
      </c>
      <c r="D4" s="140" t="s">
        <v>0</v>
      </c>
      <c r="E4" s="137" t="s">
        <v>13</v>
      </c>
      <c r="F4" s="138"/>
      <c r="G4" s="138"/>
      <c r="H4" s="139"/>
    </row>
    <row r="5" spans="1:8" s="24" customFormat="1" ht="142.5" thickBot="1">
      <c r="A5" s="133"/>
      <c r="B5" s="135"/>
      <c r="C5" s="135"/>
      <c r="D5" s="141"/>
      <c r="E5" s="57" t="s">
        <v>19</v>
      </c>
      <c r="F5" s="23" t="s">
        <v>196</v>
      </c>
      <c r="G5" s="25" t="s">
        <v>14</v>
      </c>
      <c r="H5" s="23" t="s">
        <v>15</v>
      </c>
    </row>
    <row r="6" spans="1:8" s="26" customFormat="1" ht="50.25" customHeight="1">
      <c r="A6" s="26" t="s">
        <v>8</v>
      </c>
      <c r="B6" s="129" t="s">
        <v>131</v>
      </c>
      <c r="C6" s="146" t="s">
        <v>25</v>
      </c>
      <c r="D6" s="148" t="s">
        <v>26</v>
      </c>
      <c r="E6" s="150">
        <v>45</v>
      </c>
      <c r="F6" s="152">
        <v>45</v>
      </c>
      <c r="G6" s="154"/>
      <c r="H6" s="156"/>
    </row>
    <row r="7" spans="2:8" s="26" customFormat="1" ht="46.5" customHeight="1" thickBot="1">
      <c r="B7" s="130"/>
      <c r="C7" s="147"/>
      <c r="D7" s="149"/>
      <c r="E7" s="151"/>
      <c r="F7" s="153"/>
      <c r="G7" s="155"/>
      <c r="H7" s="157"/>
    </row>
    <row r="8" spans="1:8" s="22" customFormat="1" ht="80.25" customHeight="1">
      <c r="A8" s="26"/>
      <c r="B8" s="130"/>
      <c r="C8" s="146" t="s">
        <v>27</v>
      </c>
      <c r="D8" s="159" t="s">
        <v>26</v>
      </c>
      <c r="E8" s="150">
        <v>30</v>
      </c>
      <c r="F8" s="161">
        <v>30</v>
      </c>
      <c r="G8" s="164"/>
      <c r="H8" s="167"/>
    </row>
    <row r="9" spans="1:8" s="22" customFormat="1" ht="15.75">
      <c r="A9" s="26"/>
      <c r="B9" s="130"/>
      <c r="C9" s="158"/>
      <c r="D9" s="148"/>
      <c r="E9" s="160"/>
      <c r="F9" s="162"/>
      <c r="G9" s="165"/>
      <c r="H9" s="168"/>
    </row>
    <row r="10" spans="1:8" s="22" customFormat="1" ht="16.5" thickBot="1">
      <c r="A10" s="26"/>
      <c r="B10" s="130"/>
      <c r="C10" s="147"/>
      <c r="D10" s="149"/>
      <c r="E10" s="151"/>
      <c r="F10" s="163"/>
      <c r="G10" s="166"/>
      <c r="H10" s="169"/>
    </row>
    <row r="11" spans="1:8" s="22" customFormat="1" ht="58.5" customHeight="1">
      <c r="A11" s="26"/>
      <c r="B11" s="130"/>
      <c r="C11" s="170" t="s">
        <v>28</v>
      </c>
      <c r="D11" s="159" t="s">
        <v>29</v>
      </c>
      <c r="E11" s="150">
        <v>32</v>
      </c>
      <c r="F11" s="172">
        <v>136</v>
      </c>
      <c r="G11" s="164" t="s">
        <v>218</v>
      </c>
      <c r="H11" s="167"/>
    </row>
    <row r="12" spans="1:8" s="22" customFormat="1" ht="16.5" thickBot="1">
      <c r="A12" s="22" t="s">
        <v>9</v>
      </c>
      <c r="B12" s="130"/>
      <c r="C12" s="171"/>
      <c r="D12" s="149"/>
      <c r="E12" s="151"/>
      <c r="F12" s="153"/>
      <c r="G12" s="166"/>
      <c r="H12" s="169"/>
    </row>
    <row r="13" spans="2:8" s="22" customFormat="1" ht="77.25" customHeight="1">
      <c r="B13" s="130"/>
      <c r="C13" s="170" t="s">
        <v>30</v>
      </c>
      <c r="D13" s="173" t="s">
        <v>31</v>
      </c>
      <c r="E13" s="175">
        <v>120</v>
      </c>
      <c r="F13" s="172">
        <v>120</v>
      </c>
      <c r="G13" s="177"/>
      <c r="H13" s="179"/>
    </row>
    <row r="14" spans="1:8" s="27" customFormat="1" ht="16.5" thickBot="1">
      <c r="A14" s="22"/>
      <c r="B14" s="130"/>
      <c r="C14" s="171"/>
      <c r="D14" s="174"/>
      <c r="E14" s="176"/>
      <c r="F14" s="153"/>
      <c r="G14" s="178"/>
      <c r="H14" s="180"/>
    </row>
    <row r="15" spans="1:8" s="27" customFormat="1" ht="15.75" hidden="1">
      <c r="A15" s="22"/>
      <c r="B15" s="130"/>
      <c r="C15" s="56"/>
      <c r="D15" s="44"/>
      <c r="E15" s="45"/>
      <c r="F15" s="46"/>
      <c r="G15" s="41"/>
      <c r="H15" s="143"/>
    </row>
    <row r="16" spans="1:8" s="27" customFormat="1" ht="15.75" hidden="1">
      <c r="A16" s="22"/>
      <c r="B16" s="130"/>
      <c r="C16" s="47"/>
      <c r="D16" s="44"/>
      <c r="E16" s="45"/>
      <c r="F16" s="46"/>
      <c r="G16" s="41"/>
      <c r="H16" s="144"/>
    </row>
    <row r="17" spans="1:8" s="27" customFormat="1" ht="15.75" hidden="1">
      <c r="A17" s="22"/>
      <c r="B17" s="130"/>
      <c r="C17" s="54"/>
      <c r="D17" s="44"/>
      <c r="E17" s="45"/>
      <c r="F17" s="46"/>
      <c r="G17" s="41"/>
      <c r="H17" s="144"/>
    </row>
    <row r="18" spans="1:8" s="27" customFormat="1" ht="15.75" hidden="1">
      <c r="A18" s="22"/>
      <c r="B18" s="130"/>
      <c r="C18" s="53"/>
      <c r="D18" s="44"/>
      <c r="E18" s="45"/>
      <c r="F18" s="46"/>
      <c r="G18" s="41"/>
      <c r="H18" s="145"/>
    </row>
    <row r="19" spans="1:8" s="27" customFormat="1" ht="16.5" hidden="1" thickBot="1">
      <c r="A19" s="22"/>
      <c r="B19" s="130"/>
      <c r="C19" s="55"/>
      <c r="D19" s="30"/>
      <c r="E19" s="42"/>
      <c r="F19" s="41"/>
      <c r="G19" s="41"/>
      <c r="H19" s="34"/>
    </row>
    <row r="20" spans="1:8" s="27" customFormat="1" ht="16.5" hidden="1" thickBot="1">
      <c r="A20" s="22"/>
      <c r="B20" s="130"/>
      <c r="C20" s="35"/>
      <c r="D20" s="30"/>
      <c r="E20" s="43"/>
      <c r="F20" s="48"/>
      <c r="G20" s="41"/>
      <c r="H20" s="34"/>
    </row>
    <row r="21" spans="1:8" s="27" customFormat="1" ht="16.5" hidden="1" thickBot="1">
      <c r="A21" s="22"/>
      <c r="B21" s="131"/>
      <c r="C21" s="55"/>
      <c r="D21" s="29"/>
      <c r="E21" s="43"/>
      <c r="F21" s="40"/>
      <c r="G21" s="40"/>
      <c r="H21" s="31"/>
    </row>
  </sheetData>
  <sheetProtection/>
  <mergeCells count="33">
    <mergeCell ref="C13:C14"/>
    <mergeCell ref="D13:D14"/>
    <mergeCell ref="E13:E14"/>
    <mergeCell ref="F13:F14"/>
    <mergeCell ref="G13:G14"/>
    <mergeCell ref="H13:H14"/>
    <mergeCell ref="H8:H10"/>
    <mergeCell ref="C11:C12"/>
    <mergeCell ref="D11:D12"/>
    <mergeCell ref="E11:E12"/>
    <mergeCell ref="F11:F12"/>
    <mergeCell ref="G11:G12"/>
    <mergeCell ref="H11:H12"/>
    <mergeCell ref="D6:D7"/>
    <mergeCell ref="E6:E7"/>
    <mergeCell ref="F6:F7"/>
    <mergeCell ref="G6:G7"/>
    <mergeCell ref="H6:H7"/>
    <mergeCell ref="C8:C10"/>
    <mergeCell ref="D8:D10"/>
    <mergeCell ref="E8:E10"/>
    <mergeCell ref="F8:F10"/>
    <mergeCell ref="G8:G10"/>
    <mergeCell ref="B6:B21"/>
    <mergeCell ref="A4:A5"/>
    <mergeCell ref="C4:C5"/>
    <mergeCell ref="D1:H1"/>
    <mergeCell ref="E4:H4"/>
    <mergeCell ref="D4:D5"/>
    <mergeCell ref="B4:B5"/>
    <mergeCell ref="B2:H2"/>
    <mergeCell ref="H15:H18"/>
    <mergeCell ref="C6:C7"/>
  </mergeCells>
  <printOptions/>
  <pageMargins left="0.52" right="0.16" top="0.7480314960629921" bottom="0.7480314960629921" header="0.22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5"/>
  <sheetViews>
    <sheetView zoomScalePageLayoutView="0" workbookViewId="0" topLeftCell="A1">
      <selection activeCell="H4" sqref="H4:H12"/>
    </sheetView>
  </sheetViews>
  <sheetFormatPr defaultColWidth="9.33203125" defaultRowHeight="12.75"/>
  <cols>
    <col min="1" max="1" width="4.83203125" style="0" customWidth="1"/>
    <col min="2" max="2" width="32.66015625" style="0" customWidth="1"/>
    <col min="3" max="3" width="19.83203125" style="0" customWidth="1"/>
    <col min="4" max="4" width="16" style="0" customWidth="1"/>
    <col min="5" max="5" width="13.33203125" style="0" customWidth="1"/>
    <col min="6" max="6" width="10.5" style="0" customWidth="1"/>
    <col min="7" max="7" width="12.5" style="0" customWidth="1"/>
    <col min="8" max="8" width="42.5" style="0" customWidth="1"/>
    <col min="9" max="9" width="10" style="0" customWidth="1"/>
    <col min="10" max="10" width="9.16015625" style="0" customWidth="1"/>
    <col min="13" max="13" width="13.33203125" style="0" customWidth="1"/>
  </cols>
  <sheetData>
    <row r="1" spans="1:17" ht="18.75" customHeight="1">
      <c r="A1" s="244" t="s">
        <v>197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61"/>
      <c r="M1" s="61"/>
      <c r="N1" s="61"/>
      <c r="O1" s="61"/>
      <c r="P1" s="61"/>
      <c r="Q1" s="61"/>
    </row>
    <row r="2" spans="1:17" ht="18.75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61"/>
      <c r="M2" s="61"/>
      <c r="N2" s="61"/>
      <c r="O2" s="61"/>
      <c r="P2" s="61"/>
      <c r="Q2" s="61"/>
    </row>
    <row r="3" spans="1:11" ht="18.7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11" ht="22.5" customHeight="1">
      <c r="A4" s="217" t="s">
        <v>56</v>
      </c>
      <c r="B4" s="219" t="s">
        <v>57</v>
      </c>
      <c r="C4" s="199" t="s">
        <v>67</v>
      </c>
      <c r="D4" s="199" t="s">
        <v>68</v>
      </c>
      <c r="E4" s="199" t="s">
        <v>69</v>
      </c>
      <c r="F4" s="199" t="s">
        <v>70</v>
      </c>
      <c r="G4" s="213" t="s">
        <v>71</v>
      </c>
      <c r="H4" s="199" t="s">
        <v>59</v>
      </c>
      <c r="I4" s="201" t="s">
        <v>60</v>
      </c>
      <c r="J4" s="202"/>
      <c r="K4" s="203"/>
    </row>
    <row r="5" spans="1:11" ht="22.5" customHeight="1">
      <c r="A5" s="218"/>
      <c r="B5" s="220"/>
      <c r="C5" s="200"/>
      <c r="D5" s="200"/>
      <c r="E5" s="200"/>
      <c r="F5" s="200"/>
      <c r="G5" s="214"/>
      <c r="H5" s="200"/>
      <c r="I5" s="204"/>
      <c r="J5" s="205"/>
      <c r="K5" s="206"/>
    </row>
    <row r="6" spans="1:11" ht="22.5" customHeight="1">
      <c r="A6" s="218"/>
      <c r="B6" s="220"/>
      <c r="C6" s="200"/>
      <c r="D6" s="200"/>
      <c r="E6" s="200"/>
      <c r="F6" s="200"/>
      <c r="G6" s="214"/>
      <c r="H6" s="200"/>
      <c r="I6" s="204"/>
      <c r="J6" s="205"/>
      <c r="K6" s="206"/>
    </row>
    <row r="7" spans="1:11" ht="38.25" customHeight="1" thickBot="1">
      <c r="A7" s="218"/>
      <c r="B7" s="220"/>
      <c r="C7" s="200"/>
      <c r="D7" s="200"/>
      <c r="E7" s="200"/>
      <c r="F7" s="200"/>
      <c r="G7" s="214"/>
      <c r="H7" s="200"/>
      <c r="I7" s="204"/>
      <c r="J7" s="205"/>
      <c r="K7" s="206"/>
    </row>
    <row r="8" spans="1:11" ht="33.75" customHeight="1" hidden="1" thickBot="1">
      <c r="A8" s="218"/>
      <c r="B8" s="220"/>
      <c r="C8" s="200"/>
      <c r="D8" s="200"/>
      <c r="E8" s="200"/>
      <c r="F8" s="200"/>
      <c r="G8" s="214"/>
      <c r="H8" s="200"/>
      <c r="I8" s="204"/>
      <c r="J8" s="205"/>
      <c r="K8" s="206"/>
    </row>
    <row r="9" spans="1:11" ht="23.25" customHeight="1" hidden="1" thickBot="1">
      <c r="A9" s="218"/>
      <c r="B9" s="220"/>
      <c r="C9" s="200"/>
      <c r="D9" s="200"/>
      <c r="E9" s="200"/>
      <c r="F9" s="200"/>
      <c r="G9" s="214"/>
      <c r="H9" s="200"/>
      <c r="I9" s="207"/>
      <c r="J9" s="208"/>
      <c r="K9" s="209"/>
    </row>
    <row r="10" spans="1:11" ht="21.75" customHeight="1">
      <c r="A10" s="218"/>
      <c r="B10" s="220"/>
      <c r="C10" s="200"/>
      <c r="D10" s="200"/>
      <c r="E10" s="200"/>
      <c r="F10" s="200"/>
      <c r="G10" s="214"/>
      <c r="H10" s="200"/>
      <c r="I10" s="210">
        <v>2019</v>
      </c>
      <c r="J10" s="211"/>
      <c r="K10" s="215" t="s">
        <v>72</v>
      </c>
    </row>
    <row r="11" spans="1:11" ht="0.75" customHeight="1" thickBot="1">
      <c r="A11" s="218"/>
      <c r="B11" s="220"/>
      <c r="C11" s="200"/>
      <c r="D11" s="200"/>
      <c r="E11" s="200"/>
      <c r="F11" s="200"/>
      <c r="G11" s="214"/>
      <c r="H11" s="200"/>
      <c r="I11" s="207"/>
      <c r="J11" s="212"/>
      <c r="K11" s="216"/>
    </row>
    <row r="12" spans="1:11" ht="12.75">
      <c r="A12" s="218"/>
      <c r="B12" s="220"/>
      <c r="C12" s="200"/>
      <c r="D12" s="200"/>
      <c r="E12" s="200"/>
      <c r="F12" s="200"/>
      <c r="G12" s="214"/>
      <c r="H12" s="200"/>
      <c r="I12" s="60" t="s">
        <v>61</v>
      </c>
      <c r="J12" s="60" t="s">
        <v>62</v>
      </c>
      <c r="K12" s="216"/>
    </row>
    <row r="13" spans="1:11" ht="13.5" thickBot="1">
      <c r="A13" s="221" t="s">
        <v>44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3"/>
    </row>
    <row r="14" spans="1:11" ht="22.5">
      <c r="A14" s="187">
        <v>1</v>
      </c>
      <c r="B14" s="190" t="s">
        <v>36</v>
      </c>
      <c r="C14" s="79" t="s">
        <v>63</v>
      </c>
      <c r="D14" s="80">
        <v>800</v>
      </c>
      <c r="E14" s="80">
        <v>800</v>
      </c>
      <c r="F14" s="81">
        <f>E14/D14*100</f>
        <v>100</v>
      </c>
      <c r="G14" s="82">
        <v>648</v>
      </c>
      <c r="H14" s="190" t="s">
        <v>76</v>
      </c>
      <c r="I14" s="193" t="s">
        <v>136</v>
      </c>
      <c r="J14" s="193" t="s">
        <v>198</v>
      </c>
      <c r="K14" s="196" t="s">
        <v>199</v>
      </c>
    </row>
    <row r="15" spans="1:11" ht="12.75">
      <c r="A15" s="188"/>
      <c r="B15" s="191"/>
      <c r="C15" s="83" t="s">
        <v>64</v>
      </c>
      <c r="D15" s="84">
        <v>0</v>
      </c>
      <c r="E15" s="84">
        <v>0</v>
      </c>
      <c r="F15" s="85">
        <v>0</v>
      </c>
      <c r="G15" s="86">
        <v>0</v>
      </c>
      <c r="H15" s="191"/>
      <c r="I15" s="194"/>
      <c r="J15" s="194"/>
      <c r="K15" s="197"/>
    </row>
    <row r="16" spans="1:11" ht="12.75">
      <c r="A16" s="188"/>
      <c r="B16" s="191"/>
      <c r="C16" s="83" t="s">
        <v>58</v>
      </c>
      <c r="D16" s="84">
        <v>0</v>
      </c>
      <c r="E16" s="84">
        <v>0</v>
      </c>
      <c r="F16" s="85">
        <v>0</v>
      </c>
      <c r="G16" s="86">
        <v>0</v>
      </c>
      <c r="H16" s="191"/>
      <c r="I16" s="194"/>
      <c r="J16" s="194"/>
      <c r="K16" s="197"/>
    </row>
    <row r="17" spans="1:11" ht="21" customHeight="1" thickBot="1">
      <c r="A17" s="189"/>
      <c r="B17" s="192"/>
      <c r="C17" s="87" t="s">
        <v>65</v>
      </c>
      <c r="D17" s="88">
        <f>D16+D15+D14</f>
        <v>800</v>
      </c>
      <c r="E17" s="88">
        <f>E16+E15+E14</f>
        <v>800</v>
      </c>
      <c r="F17" s="89">
        <f>E17/D17*100</f>
        <v>100</v>
      </c>
      <c r="G17" s="90">
        <f>G16+G15+G14</f>
        <v>648</v>
      </c>
      <c r="H17" s="192"/>
      <c r="I17" s="195"/>
      <c r="J17" s="195"/>
      <c r="K17" s="198"/>
    </row>
    <row r="18" spans="1:11" ht="22.5">
      <c r="A18" s="187">
        <v>2</v>
      </c>
      <c r="B18" s="190" t="s">
        <v>74</v>
      </c>
      <c r="C18" s="79" t="s">
        <v>63</v>
      </c>
      <c r="D18" s="80">
        <v>0</v>
      </c>
      <c r="E18" s="80">
        <v>0</v>
      </c>
      <c r="F18" s="81">
        <v>0</v>
      </c>
      <c r="G18" s="82">
        <v>0</v>
      </c>
      <c r="H18" s="190" t="s">
        <v>77</v>
      </c>
      <c r="I18" s="193" t="s">
        <v>78</v>
      </c>
      <c r="J18" s="193" t="s">
        <v>200</v>
      </c>
      <c r="K18" s="196" t="s">
        <v>201</v>
      </c>
    </row>
    <row r="19" spans="1:11" ht="12.75">
      <c r="A19" s="188"/>
      <c r="B19" s="191"/>
      <c r="C19" s="83" t="s">
        <v>64</v>
      </c>
      <c r="D19" s="84">
        <v>0</v>
      </c>
      <c r="E19" s="84">
        <v>0</v>
      </c>
      <c r="F19" s="85">
        <v>0</v>
      </c>
      <c r="G19" s="86">
        <v>0</v>
      </c>
      <c r="H19" s="191"/>
      <c r="I19" s="194"/>
      <c r="J19" s="194"/>
      <c r="K19" s="197"/>
    </row>
    <row r="20" spans="1:11" ht="12.75">
      <c r="A20" s="188"/>
      <c r="B20" s="191"/>
      <c r="C20" s="83" t="s">
        <v>58</v>
      </c>
      <c r="D20" s="84">
        <v>0</v>
      </c>
      <c r="E20" s="84">
        <v>0</v>
      </c>
      <c r="F20" s="85">
        <v>0</v>
      </c>
      <c r="G20" s="86">
        <v>0</v>
      </c>
      <c r="H20" s="191"/>
      <c r="I20" s="194"/>
      <c r="J20" s="194"/>
      <c r="K20" s="197"/>
    </row>
    <row r="21" spans="1:11" ht="13.5" thickBot="1">
      <c r="A21" s="189"/>
      <c r="B21" s="192"/>
      <c r="C21" s="87" t="s">
        <v>65</v>
      </c>
      <c r="D21" s="88">
        <v>0</v>
      </c>
      <c r="E21" s="88">
        <v>0</v>
      </c>
      <c r="F21" s="89">
        <v>0</v>
      </c>
      <c r="G21" s="90">
        <v>0</v>
      </c>
      <c r="H21" s="192"/>
      <c r="I21" s="195"/>
      <c r="J21" s="195"/>
      <c r="K21" s="198"/>
    </row>
    <row r="22" spans="1:11" ht="22.5">
      <c r="A22" s="187">
        <v>3</v>
      </c>
      <c r="B22" s="190" t="s">
        <v>80</v>
      </c>
      <c r="C22" s="79" t="s">
        <v>63</v>
      </c>
      <c r="D22" s="80">
        <v>350</v>
      </c>
      <c r="E22" s="80">
        <v>350</v>
      </c>
      <c r="F22" s="81">
        <f>E22/D22*100</f>
        <v>100</v>
      </c>
      <c r="G22" s="82">
        <v>325</v>
      </c>
      <c r="H22" s="190" t="s">
        <v>81</v>
      </c>
      <c r="I22" s="193">
        <v>250</v>
      </c>
      <c r="J22" s="193">
        <v>250</v>
      </c>
      <c r="K22" s="196">
        <f>J22/I22*100</f>
        <v>100</v>
      </c>
    </row>
    <row r="23" spans="1:11" ht="12.75">
      <c r="A23" s="188"/>
      <c r="B23" s="191"/>
      <c r="C23" s="83" t="s">
        <v>64</v>
      </c>
      <c r="D23" s="84">
        <v>0</v>
      </c>
      <c r="E23" s="84">
        <v>0</v>
      </c>
      <c r="F23" s="85">
        <v>0</v>
      </c>
      <c r="G23" s="86">
        <v>0</v>
      </c>
      <c r="H23" s="191"/>
      <c r="I23" s="194"/>
      <c r="J23" s="194"/>
      <c r="K23" s="197"/>
    </row>
    <row r="24" spans="1:11" ht="12.75">
      <c r="A24" s="188"/>
      <c r="B24" s="191"/>
      <c r="C24" s="83" t="s">
        <v>58</v>
      </c>
      <c r="D24" s="84">
        <v>0</v>
      </c>
      <c r="E24" s="84">
        <v>0</v>
      </c>
      <c r="F24" s="85">
        <v>0</v>
      </c>
      <c r="G24" s="86">
        <v>0</v>
      </c>
      <c r="H24" s="191"/>
      <c r="I24" s="194"/>
      <c r="J24" s="194"/>
      <c r="K24" s="197"/>
    </row>
    <row r="25" spans="1:11" ht="13.5" thickBot="1">
      <c r="A25" s="189"/>
      <c r="B25" s="192"/>
      <c r="C25" s="87" t="s">
        <v>65</v>
      </c>
      <c r="D25" s="88">
        <f>D24+D23+D22</f>
        <v>350</v>
      </c>
      <c r="E25" s="88">
        <f>E24+E23+E22</f>
        <v>350</v>
      </c>
      <c r="F25" s="89">
        <f>E25/D25*100</f>
        <v>100</v>
      </c>
      <c r="G25" s="90">
        <f>G24+G23+G22</f>
        <v>325</v>
      </c>
      <c r="H25" s="192"/>
      <c r="I25" s="195"/>
      <c r="J25" s="195"/>
      <c r="K25" s="198"/>
    </row>
    <row r="26" spans="1:11" ht="22.5">
      <c r="A26" s="187">
        <v>4</v>
      </c>
      <c r="B26" s="190" t="s">
        <v>137</v>
      </c>
      <c r="C26" s="79" t="s">
        <v>63</v>
      </c>
      <c r="D26" s="80">
        <v>400</v>
      </c>
      <c r="E26" s="80">
        <v>400</v>
      </c>
      <c r="F26" s="81">
        <f>E26/D26*100</f>
        <v>100</v>
      </c>
      <c r="G26" s="82">
        <v>390</v>
      </c>
      <c r="H26" s="190" t="s">
        <v>138</v>
      </c>
      <c r="I26" s="181" t="s">
        <v>139</v>
      </c>
      <c r="J26" s="181" t="s">
        <v>202</v>
      </c>
      <c r="K26" s="184" t="s">
        <v>203</v>
      </c>
    </row>
    <row r="27" spans="1:11" ht="12.75">
      <c r="A27" s="188"/>
      <c r="B27" s="191"/>
      <c r="C27" s="83" t="s">
        <v>64</v>
      </c>
      <c r="D27" s="84">
        <v>0</v>
      </c>
      <c r="E27" s="84">
        <v>0</v>
      </c>
      <c r="F27" s="85">
        <v>0</v>
      </c>
      <c r="G27" s="86">
        <v>0</v>
      </c>
      <c r="H27" s="191"/>
      <c r="I27" s="182"/>
      <c r="J27" s="182"/>
      <c r="K27" s="185"/>
    </row>
    <row r="28" spans="1:11" ht="12.75">
      <c r="A28" s="188"/>
      <c r="B28" s="191"/>
      <c r="C28" s="83" t="s">
        <v>58</v>
      </c>
      <c r="D28" s="84">
        <v>0</v>
      </c>
      <c r="E28" s="84">
        <v>0</v>
      </c>
      <c r="F28" s="85">
        <v>0</v>
      </c>
      <c r="G28" s="86">
        <v>0</v>
      </c>
      <c r="H28" s="191"/>
      <c r="I28" s="182"/>
      <c r="J28" s="182"/>
      <c r="K28" s="185"/>
    </row>
    <row r="29" spans="1:11" ht="16.5" customHeight="1" thickBot="1">
      <c r="A29" s="189"/>
      <c r="B29" s="192"/>
      <c r="C29" s="87" t="s">
        <v>65</v>
      </c>
      <c r="D29" s="88">
        <f>D28+D27+D26</f>
        <v>400</v>
      </c>
      <c r="E29" s="88">
        <f>E28+E27+E26</f>
        <v>400</v>
      </c>
      <c r="F29" s="89">
        <f>E29/D29*100</f>
        <v>100</v>
      </c>
      <c r="G29" s="90">
        <f>G28+G27+G26</f>
        <v>390</v>
      </c>
      <c r="H29" s="192"/>
      <c r="I29" s="183"/>
      <c r="J29" s="183"/>
      <c r="K29" s="186"/>
    </row>
    <row r="30" spans="1:11" ht="16.5" customHeight="1">
      <c r="A30" s="187">
        <v>5</v>
      </c>
      <c r="B30" s="190" t="s">
        <v>140</v>
      </c>
      <c r="C30" s="79" t="s">
        <v>63</v>
      </c>
      <c r="D30" s="80">
        <v>200</v>
      </c>
      <c r="E30" s="80">
        <v>200</v>
      </c>
      <c r="F30" s="81">
        <f>E30/D30*100</f>
        <v>100</v>
      </c>
      <c r="G30" s="82">
        <v>200</v>
      </c>
      <c r="H30" s="190" t="s">
        <v>141</v>
      </c>
      <c r="I30" s="181" t="s">
        <v>142</v>
      </c>
      <c r="J30" s="181" t="s">
        <v>142</v>
      </c>
      <c r="K30" s="184" t="s">
        <v>217</v>
      </c>
    </row>
    <row r="31" spans="1:11" ht="22.5" customHeight="1">
      <c r="A31" s="188"/>
      <c r="B31" s="191"/>
      <c r="C31" s="83" t="s">
        <v>64</v>
      </c>
      <c r="D31" s="84">
        <v>0</v>
      </c>
      <c r="E31" s="84">
        <v>0</v>
      </c>
      <c r="F31" s="85">
        <v>0</v>
      </c>
      <c r="G31" s="86">
        <v>0</v>
      </c>
      <c r="H31" s="191"/>
      <c r="I31" s="182"/>
      <c r="J31" s="182"/>
      <c r="K31" s="185"/>
    </row>
    <row r="32" spans="1:11" ht="12.75">
      <c r="A32" s="188"/>
      <c r="B32" s="191"/>
      <c r="C32" s="83" t="s">
        <v>58</v>
      </c>
      <c r="D32" s="84">
        <v>0</v>
      </c>
      <c r="E32" s="84">
        <v>0</v>
      </c>
      <c r="F32" s="85">
        <v>0</v>
      </c>
      <c r="G32" s="86">
        <v>0</v>
      </c>
      <c r="H32" s="191"/>
      <c r="I32" s="182"/>
      <c r="J32" s="182"/>
      <c r="K32" s="185"/>
    </row>
    <row r="33" spans="1:11" ht="13.5" thickBot="1">
      <c r="A33" s="189"/>
      <c r="B33" s="192"/>
      <c r="C33" s="87" t="s">
        <v>65</v>
      </c>
      <c r="D33" s="88">
        <f>D32+D31+D30</f>
        <v>200</v>
      </c>
      <c r="E33" s="88">
        <f>E32+E31+E30</f>
        <v>200</v>
      </c>
      <c r="F33" s="89">
        <f>F30</f>
        <v>100</v>
      </c>
      <c r="G33" s="90">
        <f>G32+G31+G30</f>
        <v>200</v>
      </c>
      <c r="H33" s="192"/>
      <c r="I33" s="183"/>
      <c r="J33" s="183"/>
      <c r="K33" s="186"/>
    </row>
    <row r="34" spans="1:11" ht="22.5">
      <c r="A34" s="187">
        <v>6</v>
      </c>
      <c r="B34" s="190" t="s">
        <v>33</v>
      </c>
      <c r="C34" s="79" t="s">
        <v>63</v>
      </c>
      <c r="D34" s="80">
        <v>500</v>
      </c>
      <c r="E34" s="80">
        <v>500</v>
      </c>
      <c r="F34" s="81">
        <f>E34/D34*100</f>
        <v>100</v>
      </c>
      <c r="G34" s="82">
        <v>500</v>
      </c>
      <c r="H34" s="190" t="s">
        <v>94</v>
      </c>
      <c r="I34" s="181" t="s">
        <v>143</v>
      </c>
      <c r="J34" s="181" t="s">
        <v>143</v>
      </c>
      <c r="K34" s="184" t="s">
        <v>204</v>
      </c>
    </row>
    <row r="35" spans="1:11" ht="12.75">
      <c r="A35" s="188"/>
      <c r="B35" s="191"/>
      <c r="C35" s="83" t="s">
        <v>64</v>
      </c>
      <c r="D35" s="84">
        <v>0</v>
      </c>
      <c r="E35" s="84">
        <v>0</v>
      </c>
      <c r="F35" s="85">
        <v>0</v>
      </c>
      <c r="G35" s="86">
        <v>0</v>
      </c>
      <c r="H35" s="191"/>
      <c r="I35" s="182"/>
      <c r="J35" s="182"/>
      <c r="K35" s="185"/>
    </row>
    <row r="36" spans="1:11" ht="12.75">
      <c r="A36" s="188"/>
      <c r="B36" s="191"/>
      <c r="C36" s="83" t="s">
        <v>58</v>
      </c>
      <c r="D36" s="84">
        <v>0</v>
      </c>
      <c r="E36" s="84">
        <v>0</v>
      </c>
      <c r="F36" s="85">
        <v>0</v>
      </c>
      <c r="G36" s="86">
        <v>0</v>
      </c>
      <c r="H36" s="191"/>
      <c r="I36" s="182"/>
      <c r="J36" s="182"/>
      <c r="K36" s="185"/>
    </row>
    <row r="37" spans="1:11" ht="13.5" thickBot="1">
      <c r="A37" s="189"/>
      <c r="B37" s="192"/>
      <c r="C37" s="87" t="s">
        <v>65</v>
      </c>
      <c r="D37" s="88">
        <f>D36+D35+D34</f>
        <v>500</v>
      </c>
      <c r="E37" s="88">
        <f>E36+E35+E34</f>
        <v>500</v>
      </c>
      <c r="F37" s="89">
        <f>F34</f>
        <v>100</v>
      </c>
      <c r="G37" s="90">
        <f>G36+G35+G34</f>
        <v>500</v>
      </c>
      <c r="H37" s="192"/>
      <c r="I37" s="183"/>
      <c r="J37" s="183"/>
      <c r="K37" s="186"/>
    </row>
    <row r="38" spans="1:11" ht="13.5" thickBot="1">
      <c r="A38" s="224" t="s">
        <v>133</v>
      </c>
      <c r="B38" s="225"/>
      <c r="C38" s="238"/>
      <c r="D38" s="64">
        <f>D37+D33+D29+D25+D21+D17</f>
        <v>2250</v>
      </c>
      <c r="E38" s="65">
        <f>E37+E33+E29+E25+E21+E17</f>
        <v>2250</v>
      </c>
      <c r="F38" s="66">
        <f>E38/D38*100</f>
        <v>100</v>
      </c>
      <c r="G38" s="64">
        <f>G37+G33+G29+G25+G21+G17</f>
        <v>2063</v>
      </c>
      <c r="H38" s="67"/>
      <c r="I38" s="68"/>
      <c r="J38" s="68"/>
      <c r="K38" s="69"/>
    </row>
    <row r="39" spans="1:11" ht="13.5" thickBot="1">
      <c r="A39" s="227" t="s">
        <v>82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9"/>
    </row>
    <row r="40" spans="1:11" ht="22.5">
      <c r="A40" s="187">
        <v>11</v>
      </c>
      <c r="B40" s="190" t="s">
        <v>95</v>
      </c>
      <c r="C40" s="79" t="s">
        <v>63</v>
      </c>
      <c r="D40" s="80">
        <v>123.7</v>
      </c>
      <c r="E40" s="80">
        <v>123.7</v>
      </c>
      <c r="F40" s="81">
        <f>E40/D40*100</f>
        <v>100</v>
      </c>
      <c r="G40" s="82">
        <v>116.5</v>
      </c>
      <c r="H40" s="190" t="s">
        <v>96</v>
      </c>
      <c r="I40" s="193" t="s">
        <v>144</v>
      </c>
      <c r="J40" s="193" t="s">
        <v>205</v>
      </c>
      <c r="K40" s="196" t="s">
        <v>206</v>
      </c>
    </row>
    <row r="41" spans="1:11" ht="12.75">
      <c r="A41" s="188"/>
      <c r="B41" s="191"/>
      <c r="C41" s="83" t="s">
        <v>64</v>
      </c>
      <c r="D41" s="84">
        <v>0</v>
      </c>
      <c r="E41" s="84">
        <v>0</v>
      </c>
      <c r="F41" s="85">
        <v>0</v>
      </c>
      <c r="G41" s="86">
        <v>0</v>
      </c>
      <c r="H41" s="191"/>
      <c r="I41" s="194"/>
      <c r="J41" s="194"/>
      <c r="K41" s="197"/>
    </row>
    <row r="42" spans="1:11" ht="12.75">
      <c r="A42" s="188"/>
      <c r="B42" s="191"/>
      <c r="C42" s="83" t="s">
        <v>58</v>
      </c>
      <c r="D42" s="84">
        <v>0</v>
      </c>
      <c r="E42" s="84">
        <v>0</v>
      </c>
      <c r="F42" s="85">
        <v>0</v>
      </c>
      <c r="G42" s="86">
        <v>0</v>
      </c>
      <c r="H42" s="191"/>
      <c r="I42" s="194"/>
      <c r="J42" s="194"/>
      <c r="K42" s="197"/>
    </row>
    <row r="43" spans="1:11" ht="13.5" thickBot="1">
      <c r="A43" s="189"/>
      <c r="B43" s="192"/>
      <c r="C43" s="87" t="s">
        <v>65</v>
      </c>
      <c r="D43" s="88">
        <f>D42+D41+D40</f>
        <v>123.7</v>
      </c>
      <c r="E43" s="88">
        <f>E42+E41+E40</f>
        <v>123.7</v>
      </c>
      <c r="F43" s="89">
        <f>F40</f>
        <v>100</v>
      </c>
      <c r="G43" s="90">
        <f>G42+G41+G40</f>
        <v>116.5</v>
      </c>
      <c r="H43" s="192"/>
      <c r="I43" s="195"/>
      <c r="J43" s="195"/>
      <c r="K43" s="198"/>
    </row>
    <row r="44" spans="1:11" ht="22.5">
      <c r="A44" s="187">
        <v>12</v>
      </c>
      <c r="B44" s="190" t="s">
        <v>75</v>
      </c>
      <c r="C44" s="79" t="s">
        <v>63</v>
      </c>
      <c r="D44" s="80">
        <v>300</v>
      </c>
      <c r="E44" s="80">
        <v>300</v>
      </c>
      <c r="F44" s="81">
        <v>100</v>
      </c>
      <c r="G44" s="80">
        <v>300</v>
      </c>
      <c r="H44" s="190" t="s">
        <v>97</v>
      </c>
      <c r="I44" s="193">
        <v>50</v>
      </c>
      <c r="J44" s="193">
        <v>65</v>
      </c>
      <c r="K44" s="196">
        <v>130</v>
      </c>
    </row>
    <row r="45" spans="1:11" ht="12.75">
      <c r="A45" s="188"/>
      <c r="B45" s="191"/>
      <c r="C45" s="83" t="s">
        <v>64</v>
      </c>
      <c r="D45" s="84">
        <v>0</v>
      </c>
      <c r="E45" s="84">
        <v>0</v>
      </c>
      <c r="F45" s="85">
        <v>0</v>
      </c>
      <c r="G45" s="84">
        <v>0</v>
      </c>
      <c r="H45" s="191"/>
      <c r="I45" s="194"/>
      <c r="J45" s="194"/>
      <c r="K45" s="197"/>
    </row>
    <row r="46" spans="1:11" ht="12.75">
      <c r="A46" s="188"/>
      <c r="B46" s="191"/>
      <c r="C46" s="83" t="s">
        <v>58</v>
      </c>
      <c r="D46" s="84">
        <v>0</v>
      </c>
      <c r="E46" s="84">
        <v>0</v>
      </c>
      <c r="F46" s="85">
        <v>0</v>
      </c>
      <c r="G46" s="84">
        <v>0</v>
      </c>
      <c r="H46" s="191"/>
      <c r="I46" s="194"/>
      <c r="J46" s="194"/>
      <c r="K46" s="197"/>
    </row>
    <row r="47" spans="1:11" ht="13.5" thickBot="1">
      <c r="A47" s="189"/>
      <c r="B47" s="192"/>
      <c r="C47" s="87" t="s">
        <v>65</v>
      </c>
      <c r="D47" s="88">
        <f>D46+D45+D44</f>
        <v>300</v>
      </c>
      <c r="E47" s="88">
        <f>E46+E45+E44</f>
        <v>300</v>
      </c>
      <c r="F47" s="89">
        <f>F44</f>
        <v>100</v>
      </c>
      <c r="G47" s="88">
        <f>G46+G45+G44</f>
        <v>300</v>
      </c>
      <c r="H47" s="192"/>
      <c r="I47" s="195"/>
      <c r="J47" s="195"/>
      <c r="K47" s="198"/>
    </row>
    <row r="48" spans="1:11" ht="13.5" thickBot="1">
      <c r="A48" s="70"/>
      <c r="B48" s="225" t="s">
        <v>133</v>
      </c>
      <c r="C48" s="238"/>
      <c r="D48" s="65">
        <f>D47+D43</f>
        <v>423.7</v>
      </c>
      <c r="E48" s="64">
        <f>E47+E43</f>
        <v>423.7</v>
      </c>
      <c r="F48" s="71">
        <f>E48/D48*100</f>
        <v>100</v>
      </c>
      <c r="G48" s="64">
        <f>G47+G43</f>
        <v>416.5</v>
      </c>
      <c r="H48" s="67"/>
      <c r="I48" s="72"/>
      <c r="J48" s="72"/>
      <c r="K48" s="73"/>
    </row>
    <row r="49" spans="1:11" ht="25.5" customHeight="1" thickBot="1">
      <c r="A49" s="230" t="s">
        <v>190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2"/>
    </row>
    <row r="50" spans="1:11" ht="22.5">
      <c r="A50" s="187">
        <v>13</v>
      </c>
      <c r="B50" s="190" t="s">
        <v>37</v>
      </c>
      <c r="C50" s="79" t="s">
        <v>63</v>
      </c>
      <c r="D50" s="91">
        <v>100</v>
      </c>
      <c r="E50" s="91">
        <v>100</v>
      </c>
      <c r="F50" s="81">
        <f>E50/D50*100</f>
        <v>100</v>
      </c>
      <c r="G50" s="91">
        <v>100</v>
      </c>
      <c r="H50" s="190" t="s">
        <v>98</v>
      </c>
      <c r="I50" s="193">
        <v>6</v>
      </c>
      <c r="J50" s="193">
        <v>9</v>
      </c>
      <c r="K50" s="196">
        <v>150</v>
      </c>
    </row>
    <row r="51" spans="1:11" ht="12.75">
      <c r="A51" s="188"/>
      <c r="B51" s="191"/>
      <c r="C51" s="83" t="s">
        <v>64</v>
      </c>
      <c r="D51" s="92">
        <v>0</v>
      </c>
      <c r="E51" s="92">
        <v>0</v>
      </c>
      <c r="F51" s="85">
        <v>0</v>
      </c>
      <c r="G51" s="92">
        <v>0</v>
      </c>
      <c r="H51" s="191"/>
      <c r="I51" s="194"/>
      <c r="J51" s="194"/>
      <c r="K51" s="197"/>
    </row>
    <row r="52" spans="1:11" ht="12.75">
      <c r="A52" s="188"/>
      <c r="B52" s="191"/>
      <c r="C52" s="83" t="s">
        <v>58</v>
      </c>
      <c r="D52" s="92">
        <v>0</v>
      </c>
      <c r="E52" s="92">
        <v>0</v>
      </c>
      <c r="F52" s="85">
        <v>0</v>
      </c>
      <c r="G52" s="92">
        <v>0</v>
      </c>
      <c r="H52" s="191"/>
      <c r="I52" s="194"/>
      <c r="J52" s="194"/>
      <c r="K52" s="197"/>
    </row>
    <row r="53" spans="1:11" ht="18.75" customHeight="1" thickBot="1">
      <c r="A53" s="189"/>
      <c r="B53" s="192"/>
      <c r="C53" s="87" t="s">
        <v>65</v>
      </c>
      <c r="D53" s="93">
        <f>D52+D51+D50</f>
        <v>100</v>
      </c>
      <c r="E53" s="93">
        <f>E52+E51+E50</f>
        <v>100</v>
      </c>
      <c r="F53" s="89">
        <f>F50</f>
        <v>100</v>
      </c>
      <c r="G53" s="93">
        <f>G52+G51+G50</f>
        <v>100</v>
      </c>
      <c r="H53" s="192"/>
      <c r="I53" s="195"/>
      <c r="J53" s="195"/>
      <c r="K53" s="198"/>
    </row>
    <row r="54" spans="1:13" ht="17.25" customHeight="1">
      <c r="A54" s="187">
        <v>15</v>
      </c>
      <c r="B54" s="190" t="s">
        <v>38</v>
      </c>
      <c r="C54" s="79" t="s">
        <v>63</v>
      </c>
      <c r="D54" s="91">
        <v>150</v>
      </c>
      <c r="E54" s="91">
        <v>150</v>
      </c>
      <c r="F54" s="81">
        <f>E54/D54*100</f>
        <v>100</v>
      </c>
      <c r="G54" s="91">
        <v>149.25</v>
      </c>
      <c r="H54" s="190" t="s">
        <v>99</v>
      </c>
      <c r="I54" s="193" t="s">
        <v>145</v>
      </c>
      <c r="J54" s="181" t="s">
        <v>207</v>
      </c>
      <c r="K54" s="196" t="s">
        <v>208</v>
      </c>
      <c r="M54" s="63"/>
    </row>
    <row r="55" spans="1:13" ht="23.25" customHeight="1">
      <c r="A55" s="188"/>
      <c r="B55" s="191"/>
      <c r="C55" s="83" t="s">
        <v>64</v>
      </c>
      <c r="D55" s="92">
        <v>0</v>
      </c>
      <c r="E55" s="92">
        <v>0</v>
      </c>
      <c r="F55" s="85">
        <v>0</v>
      </c>
      <c r="G55" s="92">
        <v>0</v>
      </c>
      <c r="H55" s="191"/>
      <c r="I55" s="194"/>
      <c r="J55" s="182"/>
      <c r="K55" s="197"/>
      <c r="M55" s="63"/>
    </row>
    <row r="56" spans="1:13" ht="15.75">
      <c r="A56" s="188"/>
      <c r="B56" s="191"/>
      <c r="C56" s="83" t="s">
        <v>58</v>
      </c>
      <c r="D56" s="92">
        <v>0</v>
      </c>
      <c r="E56" s="92">
        <v>0</v>
      </c>
      <c r="F56" s="85">
        <v>0</v>
      </c>
      <c r="G56" s="92">
        <v>0</v>
      </c>
      <c r="H56" s="191"/>
      <c r="I56" s="194"/>
      <c r="J56" s="182"/>
      <c r="K56" s="197"/>
      <c r="M56" s="63"/>
    </row>
    <row r="57" spans="1:13" ht="16.5" thickBot="1">
      <c r="A57" s="189"/>
      <c r="B57" s="192"/>
      <c r="C57" s="94" t="s">
        <v>65</v>
      </c>
      <c r="D57" s="88">
        <f>D56+D55+D54</f>
        <v>150</v>
      </c>
      <c r="E57" s="88">
        <f>E56+E55+E54</f>
        <v>150</v>
      </c>
      <c r="F57" s="89">
        <f>F54</f>
        <v>100</v>
      </c>
      <c r="G57" s="88">
        <f>G56+G55+G54</f>
        <v>149.25</v>
      </c>
      <c r="H57" s="192"/>
      <c r="I57" s="195"/>
      <c r="J57" s="183"/>
      <c r="K57" s="198"/>
      <c r="M57" s="63"/>
    </row>
    <row r="58" spans="1:13" ht="22.5" customHeight="1">
      <c r="A58" s="187">
        <v>15</v>
      </c>
      <c r="B58" s="190" t="s">
        <v>146</v>
      </c>
      <c r="C58" s="79" t="s">
        <v>63</v>
      </c>
      <c r="D58" s="91">
        <v>150</v>
      </c>
      <c r="E58" s="91">
        <v>150</v>
      </c>
      <c r="F58" s="81">
        <f>E58/D58*100</f>
        <v>100</v>
      </c>
      <c r="G58" s="91">
        <v>149.25</v>
      </c>
      <c r="H58" s="190" t="s">
        <v>147</v>
      </c>
      <c r="I58" s="193" t="s">
        <v>148</v>
      </c>
      <c r="J58" s="193" t="s">
        <v>209</v>
      </c>
      <c r="K58" s="196" t="s">
        <v>210</v>
      </c>
      <c r="M58" s="63"/>
    </row>
    <row r="59" spans="1:13" ht="15.75">
      <c r="A59" s="188"/>
      <c r="B59" s="191"/>
      <c r="C59" s="83" t="s">
        <v>64</v>
      </c>
      <c r="D59" s="92">
        <v>0</v>
      </c>
      <c r="E59" s="92">
        <v>0</v>
      </c>
      <c r="F59" s="85">
        <v>0</v>
      </c>
      <c r="G59" s="92">
        <v>0</v>
      </c>
      <c r="H59" s="191"/>
      <c r="I59" s="194"/>
      <c r="J59" s="194"/>
      <c r="K59" s="197"/>
      <c r="M59" s="63"/>
    </row>
    <row r="60" spans="1:13" ht="15.75">
      <c r="A60" s="188"/>
      <c r="B60" s="191"/>
      <c r="C60" s="83" t="s">
        <v>58</v>
      </c>
      <c r="D60" s="92">
        <v>0</v>
      </c>
      <c r="E60" s="92">
        <v>0</v>
      </c>
      <c r="F60" s="85">
        <v>0</v>
      </c>
      <c r="G60" s="92">
        <v>0</v>
      </c>
      <c r="H60" s="191"/>
      <c r="I60" s="194"/>
      <c r="J60" s="194"/>
      <c r="K60" s="197"/>
      <c r="M60" s="63"/>
    </row>
    <row r="61" spans="1:13" ht="21.75" customHeight="1" thickBot="1">
      <c r="A61" s="189"/>
      <c r="B61" s="192"/>
      <c r="C61" s="94" t="s">
        <v>65</v>
      </c>
      <c r="D61" s="88">
        <f>D60+D59+D58</f>
        <v>150</v>
      </c>
      <c r="E61" s="88">
        <f>E60+E59+E58</f>
        <v>150</v>
      </c>
      <c r="F61" s="89">
        <f>F58</f>
        <v>100</v>
      </c>
      <c r="G61" s="88">
        <f>G60+G59+G58</f>
        <v>149.25</v>
      </c>
      <c r="H61" s="192"/>
      <c r="I61" s="195"/>
      <c r="J61" s="195"/>
      <c r="K61" s="198"/>
      <c r="M61" s="63"/>
    </row>
    <row r="62" spans="1:13" ht="22.5">
      <c r="A62" s="187">
        <v>15</v>
      </c>
      <c r="B62" s="190" t="s">
        <v>149</v>
      </c>
      <c r="C62" s="79" t="s">
        <v>63</v>
      </c>
      <c r="D62" s="91">
        <v>400</v>
      </c>
      <c r="E62" s="91">
        <v>400</v>
      </c>
      <c r="F62" s="81">
        <f>E62/D62*100</f>
        <v>100</v>
      </c>
      <c r="G62" s="91">
        <v>400</v>
      </c>
      <c r="H62" s="190" t="s">
        <v>150</v>
      </c>
      <c r="I62" s="181" t="s">
        <v>151</v>
      </c>
      <c r="J62" s="181" t="s">
        <v>211</v>
      </c>
      <c r="K62" s="196" t="s">
        <v>212</v>
      </c>
      <c r="M62" s="63"/>
    </row>
    <row r="63" spans="1:13" ht="15.75">
      <c r="A63" s="188"/>
      <c r="B63" s="191"/>
      <c r="C63" s="83" t="s">
        <v>64</v>
      </c>
      <c r="D63" s="92">
        <v>0</v>
      </c>
      <c r="E63" s="92">
        <v>0</v>
      </c>
      <c r="F63" s="85">
        <v>0</v>
      </c>
      <c r="G63" s="92">
        <v>0</v>
      </c>
      <c r="H63" s="191"/>
      <c r="I63" s="182"/>
      <c r="J63" s="182"/>
      <c r="K63" s="197"/>
      <c r="M63" s="63"/>
    </row>
    <row r="64" spans="1:13" ht="15.75">
      <c r="A64" s="188"/>
      <c r="B64" s="191"/>
      <c r="C64" s="83" t="s">
        <v>58</v>
      </c>
      <c r="D64" s="92">
        <v>0</v>
      </c>
      <c r="E64" s="92">
        <v>0</v>
      </c>
      <c r="F64" s="85">
        <v>0</v>
      </c>
      <c r="G64" s="92">
        <v>0</v>
      </c>
      <c r="H64" s="191"/>
      <c r="I64" s="182"/>
      <c r="J64" s="182"/>
      <c r="K64" s="197"/>
      <c r="M64" s="63"/>
    </row>
    <row r="65" spans="1:13" ht="16.5" thickBot="1">
      <c r="A65" s="189"/>
      <c r="B65" s="192"/>
      <c r="C65" s="94" t="s">
        <v>65</v>
      </c>
      <c r="D65" s="88">
        <f>D64+D63+D62</f>
        <v>400</v>
      </c>
      <c r="E65" s="88">
        <f>E64+E63+E62</f>
        <v>400</v>
      </c>
      <c r="F65" s="89">
        <f>F62</f>
        <v>100</v>
      </c>
      <c r="G65" s="88">
        <f>G64+G63+G62</f>
        <v>400</v>
      </c>
      <c r="H65" s="192"/>
      <c r="I65" s="183"/>
      <c r="J65" s="183"/>
      <c r="K65" s="198"/>
      <c r="M65" s="63"/>
    </row>
    <row r="66" spans="1:13" ht="22.5">
      <c r="A66" s="187">
        <v>16</v>
      </c>
      <c r="B66" s="190" t="s">
        <v>100</v>
      </c>
      <c r="C66" s="79" t="s">
        <v>63</v>
      </c>
      <c r="D66" s="80">
        <v>700</v>
      </c>
      <c r="E66" s="80">
        <v>700</v>
      </c>
      <c r="F66" s="81">
        <f>E66/D66*100</f>
        <v>100</v>
      </c>
      <c r="G66" s="80">
        <v>700</v>
      </c>
      <c r="H66" s="190" t="s">
        <v>101</v>
      </c>
      <c r="I66" s="193">
        <v>150</v>
      </c>
      <c r="J66" s="193">
        <v>150</v>
      </c>
      <c r="K66" s="196">
        <v>100</v>
      </c>
      <c r="M66" s="63"/>
    </row>
    <row r="67" spans="1:13" ht="12.75">
      <c r="A67" s="188"/>
      <c r="B67" s="191"/>
      <c r="C67" s="83" t="s">
        <v>64</v>
      </c>
      <c r="D67" s="84">
        <v>0</v>
      </c>
      <c r="E67" s="84">
        <v>0</v>
      </c>
      <c r="F67" s="85">
        <v>0</v>
      </c>
      <c r="G67" s="84">
        <v>0</v>
      </c>
      <c r="H67" s="191"/>
      <c r="I67" s="194"/>
      <c r="J67" s="194"/>
      <c r="K67" s="197"/>
      <c r="M67" s="62"/>
    </row>
    <row r="68" spans="1:11" ht="12.75">
      <c r="A68" s="188"/>
      <c r="B68" s="191"/>
      <c r="C68" s="83" t="s">
        <v>58</v>
      </c>
      <c r="D68" s="84">
        <v>0</v>
      </c>
      <c r="E68" s="84">
        <v>0</v>
      </c>
      <c r="F68" s="85">
        <v>0</v>
      </c>
      <c r="G68" s="84">
        <v>0</v>
      </c>
      <c r="H68" s="191"/>
      <c r="I68" s="194"/>
      <c r="J68" s="194"/>
      <c r="K68" s="197"/>
    </row>
    <row r="69" spans="1:21" ht="13.5" thickBot="1">
      <c r="A69" s="189"/>
      <c r="B69" s="192"/>
      <c r="C69" s="94" t="s">
        <v>65</v>
      </c>
      <c r="D69" s="88">
        <f>D68+D67+D66</f>
        <v>700</v>
      </c>
      <c r="E69" s="88">
        <f>E68+E67+E66</f>
        <v>700</v>
      </c>
      <c r="F69" s="89">
        <f>F66</f>
        <v>100</v>
      </c>
      <c r="G69" s="88">
        <f>G68+G67+G66</f>
        <v>700</v>
      </c>
      <c r="H69" s="192"/>
      <c r="I69" s="195"/>
      <c r="J69" s="195"/>
      <c r="K69" s="198"/>
      <c r="L69" s="52"/>
      <c r="M69" s="52"/>
      <c r="N69" s="52"/>
      <c r="O69" s="52"/>
      <c r="P69" s="52"/>
      <c r="Q69" s="52"/>
      <c r="R69" s="52"/>
      <c r="S69" s="52"/>
      <c r="T69" s="52"/>
      <c r="U69" s="52"/>
    </row>
    <row r="70" spans="1:11" ht="13.5" thickBot="1">
      <c r="A70" s="224" t="s">
        <v>133</v>
      </c>
      <c r="B70" s="225"/>
      <c r="C70" s="238"/>
      <c r="D70" s="65">
        <f>D69+D65+D61+D57+D53</f>
        <v>1500</v>
      </c>
      <c r="E70" s="64">
        <f>E69+E65+E61+E57+E53</f>
        <v>1500</v>
      </c>
      <c r="F70" s="71">
        <f>E70/D70*100</f>
        <v>100</v>
      </c>
      <c r="G70" s="64">
        <f>G69+G65+G61+G57+G53</f>
        <v>1498.5</v>
      </c>
      <c r="H70" s="67"/>
      <c r="I70" s="72"/>
      <c r="J70" s="72"/>
      <c r="K70" s="73"/>
    </row>
    <row r="71" spans="1:11" ht="26.25" customHeight="1" thickBot="1">
      <c r="A71" s="227" t="s">
        <v>83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7"/>
    </row>
    <row r="72" spans="1:11" ht="22.5">
      <c r="A72" s="187">
        <v>17</v>
      </c>
      <c r="B72" s="190" t="s">
        <v>102</v>
      </c>
      <c r="C72" s="79" t="s">
        <v>63</v>
      </c>
      <c r="D72" s="80">
        <v>150</v>
      </c>
      <c r="E72" s="80">
        <v>150</v>
      </c>
      <c r="F72" s="81">
        <f>E72/D72*100</f>
        <v>100</v>
      </c>
      <c r="G72" s="80">
        <v>150</v>
      </c>
      <c r="H72" s="190" t="s">
        <v>103</v>
      </c>
      <c r="I72" s="181" t="s">
        <v>152</v>
      </c>
      <c r="J72" s="181" t="s">
        <v>152</v>
      </c>
      <c r="K72" s="196" t="s">
        <v>204</v>
      </c>
    </row>
    <row r="73" spans="1:11" ht="12.75">
      <c r="A73" s="188"/>
      <c r="B73" s="191"/>
      <c r="C73" s="83" t="s">
        <v>64</v>
      </c>
      <c r="D73" s="84">
        <v>0</v>
      </c>
      <c r="E73" s="84">
        <v>0</v>
      </c>
      <c r="F73" s="85">
        <v>0</v>
      </c>
      <c r="G73" s="84">
        <v>0</v>
      </c>
      <c r="H73" s="191"/>
      <c r="I73" s="182"/>
      <c r="J73" s="182"/>
      <c r="K73" s="197"/>
    </row>
    <row r="74" spans="1:11" ht="12.75">
      <c r="A74" s="188"/>
      <c r="B74" s="191"/>
      <c r="C74" s="83" t="s">
        <v>58</v>
      </c>
      <c r="D74" s="84">
        <v>0</v>
      </c>
      <c r="E74" s="84">
        <v>0</v>
      </c>
      <c r="F74" s="85">
        <v>0</v>
      </c>
      <c r="G74" s="84">
        <v>0</v>
      </c>
      <c r="H74" s="191"/>
      <c r="I74" s="182"/>
      <c r="J74" s="182"/>
      <c r="K74" s="197"/>
    </row>
    <row r="75" spans="1:11" ht="13.5" thickBot="1">
      <c r="A75" s="189"/>
      <c r="B75" s="192"/>
      <c r="C75" s="87" t="s">
        <v>65</v>
      </c>
      <c r="D75" s="88">
        <f>D74+D73+D72</f>
        <v>150</v>
      </c>
      <c r="E75" s="88">
        <f>E74+E73+E72</f>
        <v>150</v>
      </c>
      <c r="F75" s="89">
        <f>F72</f>
        <v>100</v>
      </c>
      <c r="G75" s="88">
        <f>G74+G73+G72</f>
        <v>150</v>
      </c>
      <c r="H75" s="192"/>
      <c r="I75" s="183"/>
      <c r="J75" s="183"/>
      <c r="K75" s="198"/>
    </row>
    <row r="76" spans="1:11" ht="22.5">
      <c r="A76" s="187">
        <v>18</v>
      </c>
      <c r="B76" s="190" t="s">
        <v>153</v>
      </c>
      <c r="C76" s="79" t="s">
        <v>63</v>
      </c>
      <c r="D76" s="80">
        <v>250</v>
      </c>
      <c r="E76" s="80">
        <v>250</v>
      </c>
      <c r="F76" s="81">
        <f>E76/D76*100</f>
        <v>100</v>
      </c>
      <c r="G76" s="80">
        <v>250</v>
      </c>
      <c r="H76" s="190" t="s">
        <v>154</v>
      </c>
      <c r="I76" s="193">
        <v>300</v>
      </c>
      <c r="J76" s="193">
        <v>300</v>
      </c>
      <c r="K76" s="196">
        <v>100</v>
      </c>
    </row>
    <row r="77" spans="1:11" ht="12.75">
      <c r="A77" s="188"/>
      <c r="B77" s="191"/>
      <c r="C77" s="83" t="s">
        <v>64</v>
      </c>
      <c r="D77" s="84">
        <v>0</v>
      </c>
      <c r="E77" s="84">
        <v>0</v>
      </c>
      <c r="F77" s="85">
        <v>0</v>
      </c>
      <c r="G77" s="84">
        <v>0</v>
      </c>
      <c r="H77" s="191"/>
      <c r="I77" s="194"/>
      <c r="J77" s="194"/>
      <c r="K77" s="197"/>
    </row>
    <row r="78" spans="1:11" ht="12.75">
      <c r="A78" s="188"/>
      <c r="B78" s="191"/>
      <c r="C78" s="83" t="s">
        <v>58</v>
      </c>
      <c r="D78" s="84">
        <v>0</v>
      </c>
      <c r="E78" s="84">
        <v>0</v>
      </c>
      <c r="F78" s="85">
        <v>0</v>
      </c>
      <c r="G78" s="84">
        <v>0</v>
      </c>
      <c r="H78" s="191"/>
      <c r="I78" s="194"/>
      <c r="J78" s="194"/>
      <c r="K78" s="197"/>
    </row>
    <row r="79" spans="1:11" ht="30" customHeight="1" thickBot="1">
      <c r="A79" s="189"/>
      <c r="B79" s="192"/>
      <c r="C79" s="87" t="s">
        <v>65</v>
      </c>
      <c r="D79" s="88">
        <f>D78+D77+D76</f>
        <v>250</v>
      </c>
      <c r="E79" s="88">
        <f>E78+E77+E76</f>
        <v>250</v>
      </c>
      <c r="F79" s="89">
        <f>F76</f>
        <v>100</v>
      </c>
      <c r="G79" s="88">
        <f>G78+G77+G76</f>
        <v>250</v>
      </c>
      <c r="H79" s="192"/>
      <c r="I79" s="195"/>
      <c r="J79" s="195"/>
      <c r="K79" s="198"/>
    </row>
    <row r="80" spans="1:11" ht="13.5" thickBot="1">
      <c r="A80" s="224" t="s">
        <v>133</v>
      </c>
      <c r="B80" s="225"/>
      <c r="C80" s="238"/>
      <c r="D80" s="65">
        <f>D79+D75</f>
        <v>400</v>
      </c>
      <c r="E80" s="64">
        <f>E79+E75</f>
        <v>400</v>
      </c>
      <c r="F80" s="71">
        <f>E80/D80*100</f>
        <v>100</v>
      </c>
      <c r="G80" s="64">
        <f>G79+G75</f>
        <v>400</v>
      </c>
      <c r="H80" s="67"/>
      <c r="I80" s="72"/>
      <c r="J80" s="72"/>
      <c r="K80" s="73"/>
    </row>
    <row r="81" spans="1:11" ht="13.5" thickBot="1">
      <c r="A81" s="227" t="s">
        <v>84</v>
      </c>
      <c r="B81" s="231"/>
      <c r="C81" s="231"/>
      <c r="D81" s="231"/>
      <c r="E81" s="231"/>
      <c r="F81" s="231"/>
      <c r="G81" s="231"/>
      <c r="H81" s="231"/>
      <c r="I81" s="231"/>
      <c r="J81" s="231"/>
      <c r="K81" s="232"/>
    </row>
    <row r="82" spans="1:11" ht="22.5">
      <c r="A82" s="187">
        <v>19</v>
      </c>
      <c r="B82" s="190" t="s">
        <v>39</v>
      </c>
      <c r="C82" s="79" t="s">
        <v>63</v>
      </c>
      <c r="D82" s="80">
        <v>700</v>
      </c>
      <c r="E82" s="80">
        <v>700</v>
      </c>
      <c r="F82" s="81">
        <f>E82/D82*100</f>
        <v>100</v>
      </c>
      <c r="G82" s="80">
        <v>558</v>
      </c>
      <c r="H82" s="190" t="s">
        <v>104</v>
      </c>
      <c r="I82" s="193">
        <v>350</v>
      </c>
      <c r="J82" s="193">
        <v>900</v>
      </c>
      <c r="K82" s="196">
        <v>257</v>
      </c>
    </row>
    <row r="83" spans="1:11" ht="12.75">
      <c r="A83" s="188"/>
      <c r="B83" s="191"/>
      <c r="C83" s="83" t="s">
        <v>64</v>
      </c>
      <c r="D83" s="84">
        <v>0</v>
      </c>
      <c r="E83" s="84">
        <v>0</v>
      </c>
      <c r="F83" s="85">
        <v>0</v>
      </c>
      <c r="G83" s="84">
        <v>0</v>
      </c>
      <c r="H83" s="191"/>
      <c r="I83" s="194"/>
      <c r="J83" s="194"/>
      <c r="K83" s="197"/>
    </row>
    <row r="84" spans="1:11" ht="12.75">
      <c r="A84" s="188"/>
      <c r="B84" s="191"/>
      <c r="C84" s="83" t="s">
        <v>58</v>
      </c>
      <c r="D84" s="84">
        <v>0</v>
      </c>
      <c r="E84" s="84">
        <v>0</v>
      </c>
      <c r="F84" s="85">
        <v>0</v>
      </c>
      <c r="G84" s="84">
        <v>0</v>
      </c>
      <c r="H84" s="191"/>
      <c r="I84" s="194"/>
      <c r="J84" s="194"/>
      <c r="K84" s="197"/>
    </row>
    <row r="85" spans="1:11" ht="13.5" thickBot="1">
      <c r="A85" s="189"/>
      <c r="B85" s="192"/>
      <c r="C85" s="87" t="s">
        <v>65</v>
      </c>
      <c r="D85" s="88">
        <f>D84+D83+D82</f>
        <v>700</v>
      </c>
      <c r="E85" s="88">
        <f>E84+E83+E82</f>
        <v>700</v>
      </c>
      <c r="F85" s="89">
        <f>F82</f>
        <v>100</v>
      </c>
      <c r="G85" s="88">
        <f>G84+G83+G82</f>
        <v>558</v>
      </c>
      <c r="H85" s="192"/>
      <c r="I85" s="195"/>
      <c r="J85" s="195"/>
      <c r="K85" s="198"/>
    </row>
    <row r="86" spans="1:11" ht="22.5">
      <c r="A86" s="187">
        <v>20</v>
      </c>
      <c r="B86" s="190" t="s">
        <v>105</v>
      </c>
      <c r="C86" s="79" t="s">
        <v>63</v>
      </c>
      <c r="D86" s="80">
        <v>900</v>
      </c>
      <c r="E86" s="80">
        <v>900</v>
      </c>
      <c r="F86" s="81">
        <f>E86/D86*100</f>
        <v>100</v>
      </c>
      <c r="G86" s="80">
        <v>900</v>
      </c>
      <c r="H86" s="190" t="s">
        <v>106</v>
      </c>
      <c r="I86" s="193">
        <v>45</v>
      </c>
      <c r="J86" s="193">
        <v>45</v>
      </c>
      <c r="K86" s="196">
        <v>100</v>
      </c>
    </row>
    <row r="87" spans="1:11" ht="12.75">
      <c r="A87" s="188"/>
      <c r="B87" s="191"/>
      <c r="C87" s="83" t="s">
        <v>64</v>
      </c>
      <c r="D87" s="84">
        <v>0</v>
      </c>
      <c r="E87" s="84">
        <v>0</v>
      </c>
      <c r="F87" s="85">
        <v>0</v>
      </c>
      <c r="G87" s="84">
        <v>0</v>
      </c>
      <c r="H87" s="191"/>
      <c r="I87" s="194"/>
      <c r="J87" s="194"/>
      <c r="K87" s="197"/>
    </row>
    <row r="88" spans="1:11" ht="12.75">
      <c r="A88" s="188"/>
      <c r="B88" s="191"/>
      <c r="C88" s="83" t="s">
        <v>58</v>
      </c>
      <c r="D88" s="84">
        <v>0</v>
      </c>
      <c r="E88" s="84">
        <v>0</v>
      </c>
      <c r="F88" s="85">
        <v>0</v>
      </c>
      <c r="G88" s="84">
        <v>0</v>
      </c>
      <c r="H88" s="191"/>
      <c r="I88" s="194"/>
      <c r="J88" s="194"/>
      <c r="K88" s="197"/>
    </row>
    <row r="89" spans="1:11" ht="13.5" thickBot="1">
      <c r="A89" s="189"/>
      <c r="B89" s="192"/>
      <c r="C89" s="87" t="s">
        <v>65</v>
      </c>
      <c r="D89" s="88">
        <f>D88+D87+D86</f>
        <v>900</v>
      </c>
      <c r="E89" s="88">
        <f>E88+E87+E86</f>
        <v>900</v>
      </c>
      <c r="F89" s="89">
        <f>F86</f>
        <v>100</v>
      </c>
      <c r="G89" s="88">
        <f>G88+G87+G86</f>
        <v>900</v>
      </c>
      <c r="H89" s="192"/>
      <c r="I89" s="195"/>
      <c r="J89" s="195"/>
      <c r="K89" s="198"/>
    </row>
    <row r="90" spans="1:11" ht="22.5">
      <c r="A90" s="187">
        <v>23</v>
      </c>
      <c r="B90" s="190" t="s">
        <v>32</v>
      </c>
      <c r="C90" s="79" t="s">
        <v>63</v>
      </c>
      <c r="D90" s="80">
        <v>350</v>
      </c>
      <c r="E90" s="80">
        <v>350</v>
      </c>
      <c r="F90" s="81">
        <f>E90/D90*100</f>
        <v>100</v>
      </c>
      <c r="G90" s="80">
        <v>313.25</v>
      </c>
      <c r="H90" s="190" t="s">
        <v>107</v>
      </c>
      <c r="I90" s="181" t="s">
        <v>155</v>
      </c>
      <c r="J90" s="181" t="s">
        <v>191</v>
      </c>
      <c r="K90" s="184" t="s">
        <v>192</v>
      </c>
    </row>
    <row r="91" spans="1:11" ht="12.75">
      <c r="A91" s="188"/>
      <c r="B91" s="191"/>
      <c r="C91" s="83" t="s">
        <v>64</v>
      </c>
      <c r="D91" s="84">
        <v>0</v>
      </c>
      <c r="E91" s="84">
        <v>0</v>
      </c>
      <c r="F91" s="85">
        <v>0</v>
      </c>
      <c r="G91" s="84">
        <v>0</v>
      </c>
      <c r="H91" s="191"/>
      <c r="I91" s="182"/>
      <c r="J91" s="182"/>
      <c r="K91" s="185"/>
    </row>
    <row r="92" spans="1:11" ht="12.75">
      <c r="A92" s="188"/>
      <c r="B92" s="191"/>
      <c r="C92" s="83" t="s">
        <v>58</v>
      </c>
      <c r="D92" s="84">
        <v>0</v>
      </c>
      <c r="E92" s="84">
        <v>0</v>
      </c>
      <c r="F92" s="85">
        <v>0</v>
      </c>
      <c r="G92" s="84">
        <v>0</v>
      </c>
      <c r="H92" s="191"/>
      <c r="I92" s="182"/>
      <c r="J92" s="182"/>
      <c r="K92" s="185"/>
    </row>
    <row r="93" spans="1:11" ht="13.5" thickBot="1">
      <c r="A93" s="189"/>
      <c r="B93" s="192"/>
      <c r="C93" s="87" t="s">
        <v>65</v>
      </c>
      <c r="D93" s="88">
        <f>D92+D91+D90</f>
        <v>350</v>
      </c>
      <c r="E93" s="88">
        <f>E92+E91+E90</f>
        <v>350</v>
      </c>
      <c r="F93" s="89">
        <f>F90</f>
        <v>100</v>
      </c>
      <c r="G93" s="88">
        <f>G92+G91+G90</f>
        <v>313.25</v>
      </c>
      <c r="H93" s="192"/>
      <c r="I93" s="183"/>
      <c r="J93" s="183"/>
      <c r="K93" s="186"/>
    </row>
    <row r="94" spans="1:11" ht="22.5">
      <c r="A94" s="187">
        <v>24</v>
      </c>
      <c r="B94" s="190" t="s">
        <v>40</v>
      </c>
      <c r="C94" s="79" t="s">
        <v>63</v>
      </c>
      <c r="D94" s="80">
        <v>1000</v>
      </c>
      <c r="E94" s="80">
        <v>1000</v>
      </c>
      <c r="F94" s="81">
        <f>E94/D94*100</f>
        <v>100</v>
      </c>
      <c r="G94" s="80">
        <v>965</v>
      </c>
      <c r="H94" s="190" t="s">
        <v>108</v>
      </c>
      <c r="I94" s="181" t="s">
        <v>156</v>
      </c>
      <c r="J94" s="181" t="s">
        <v>156</v>
      </c>
      <c r="K94" s="184" t="s">
        <v>204</v>
      </c>
    </row>
    <row r="95" spans="1:11" ht="12.75">
      <c r="A95" s="188"/>
      <c r="B95" s="191"/>
      <c r="C95" s="83" t="s">
        <v>64</v>
      </c>
      <c r="D95" s="84">
        <v>0</v>
      </c>
      <c r="E95" s="84">
        <v>0</v>
      </c>
      <c r="F95" s="85">
        <v>0</v>
      </c>
      <c r="G95" s="84">
        <v>0</v>
      </c>
      <c r="H95" s="191"/>
      <c r="I95" s="182"/>
      <c r="J95" s="182"/>
      <c r="K95" s="185"/>
    </row>
    <row r="96" spans="1:11" ht="12.75">
      <c r="A96" s="188"/>
      <c r="B96" s="191"/>
      <c r="C96" s="83" t="s">
        <v>58</v>
      </c>
      <c r="D96" s="84">
        <v>0</v>
      </c>
      <c r="E96" s="84">
        <v>0</v>
      </c>
      <c r="F96" s="85">
        <v>0</v>
      </c>
      <c r="G96" s="84">
        <v>0</v>
      </c>
      <c r="H96" s="191"/>
      <c r="I96" s="182"/>
      <c r="J96" s="182"/>
      <c r="K96" s="185"/>
    </row>
    <row r="97" spans="1:11" ht="13.5" thickBot="1">
      <c r="A97" s="189"/>
      <c r="B97" s="192"/>
      <c r="C97" s="87" t="s">
        <v>65</v>
      </c>
      <c r="D97" s="88">
        <f>D96+D94</f>
        <v>1000</v>
      </c>
      <c r="E97" s="88">
        <f>E96+E94</f>
        <v>1000</v>
      </c>
      <c r="F97" s="89">
        <f>F94</f>
        <v>100</v>
      </c>
      <c r="G97" s="88">
        <f>G96+G94</f>
        <v>965</v>
      </c>
      <c r="H97" s="192"/>
      <c r="I97" s="183"/>
      <c r="J97" s="183"/>
      <c r="K97" s="186"/>
    </row>
    <row r="98" spans="1:11" ht="22.5">
      <c r="A98" s="187">
        <v>25</v>
      </c>
      <c r="B98" s="190" t="s">
        <v>45</v>
      </c>
      <c r="C98" s="79" t="s">
        <v>63</v>
      </c>
      <c r="D98" s="80">
        <v>1200</v>
      </c>
      <c r="E98" s="80">
        <v>1200</v>
      </c>
      <c r="F98" s="81">
        <f>E98/D98*100</f>
        <v>100</v>
      </c>
      <c r="G98" s="80">
        <v>912.21</v>
      </c>
      <c r="H98" s="190" t="s">
        <v>109</v>
      </c>
      <c r="I98" s="193">
        <v>5</v>
      </c>
      <c r="J98" s="193">
        <v>5</v>
      </c>
      <c r="K98" s="196">
        <v>100</v>
      </c>
    </row>
    <row r="99" spans="1:11" ht="17.25" customHeight="1">
      <c r="A99" s="188"/>
      <c r="B99" s="191"/>
      <c r="C99" s="83" t="s">
        <v>64</v>
      </c>
      <c r="D99" s="84">
        <v>0</v>
      </c>
      <c r="E99" s="84">
        <v>0</v>
      </c>
      <c r="F99" s="85">
        <v>0</v>
      </c>
      <c r="G99" s="84">
        <v>0</v>
      </c>
      <c r="H99" s="191"/>
      <c r="I99" s="194"/>
      <c r="J99" s="194"/>
      <c r="K99" s="197"/>
    </row>
    <row r="100" spans="1:11" ht="17.25" customHeight="1">
      <c r="A100" s="188"/>
      <c r="B100" s="191"/>
      <c r="C100" s="83" t="s">
        <v>58</v>
      </c>
      <c r="D100" s="84">
        <v>0</v>
      </c>
      <c r="E100" s="84">
        <v>0</v>
      </c>
      <c r="F100" s="85">
        <v>0</v>
      </c>
      <c r="G100" s="84">
        <v>0</v>
      </c>
      <c r="H100" s="191"/>
      <c r="I100" s="194"/>
      <c r="J100" s="194"/>
      <c r="K100" s="197"/>
    </row>
    <row r="101" spans="1:11" ht="13.5" thickBot="1">
      <c r="A101" s="189"/>
      <c r="B101" s="192"/>
      <c r="C101" s="87" t="s">
        <v>65</v>
      </c>
      <c r="D101" s="88">
        <f>D100+D99+D98</f>
        <v>1200</v>
      </c>
      <c r="E101" s="88">
        <f>E100+E99+E98</f>
        <v>1200</v>
      </c>
      <c r="F101" s="89">
        <f>F98</f>
        <v>100</v>
      </c>
      <c r="G101" s="88">
        <f>G100+G99+G98</f>
        <v>912.21</v>
      </c>
      <c r="H101" s="192"/>
      <c r="I101" s="195"/>
      <c r="J101" s="195"/>
      <c r="K101" s="198"/>
    </row>
    <row r="102" spans="1:11" ht="22.5">
      <c r="A102" s="187">
        <v>26</v>
      </c>
      <c r="B102" s="190" t="s">
        <v>41</v>
      </c>
      <c r="C102" s="79" t="s">
        <v>63</v>
      </c>
      <c r="D102" s="80">
        <v>200</v>
      </c>
      <c r="E102" s="80">
        <v>200</v>
      </c>
      <c r="F102" s="81">
        <f>E102/D102*100</f>
        <v>100</v>
      </c>
      <c r="G102" s="80">
        <v>200</v>
      </c>
      <c r="H102" s="190" t="s">
        <v>110</v>
      </c>
      <c r="I102" s="193">
        <v>10</v>
      </c>
      <c r="J102" s="193">
        <v>10</v>
      </c>
      <c r="K102" s="196">
        <v>100</v>
      </c>
    </row>
    <row r="103" spans="1:11" ht="12.75">
      <c r="A103" s="188"/>
      <c r="B103" s="191"/>
      <c r="C103" s="83" t="s">
        <v>64</v>
      </c>
      <c r="D103" s="84">
        <v>0</v>
      </c>
      <c r="E103" s="84">
        <v>0</v>
      </c>
      <c r="F103" s="85">
        <v>0</v>
      </c>
      <c r="G103" s="84">
        <v>0</v>
      </c>
      <c r="H103" s="191"/>
      <c r="I103" s="194"/>
      <c r="J103" s="194"/>
      <c r="K103" s="197"/>
    </row>
    <row r="104" spans="1:11" ht="12.75">
      <c r="A104" s="188"/>
      <c r="B104" s="191"/>
      <c r="C104" s="83" t="s">
        <v>58</v>
      </c>
      <c r="D104" s="84">
        <v>0</v>
      </c>
      <c r="E104" s="84">
        <v>0</v>
      </c>
      <c r="F104" s="85">
        <v>0</v>
      </c>
      <c r="G104" s="84">
        <v>0</v>
      </c>
      <c r="H104" s="191"/>
      <c r="I104" s="194"/>
      <c r="J104" s="194"/>
      <c r="K104" s="197"/>
    </row>
    <row r="105" spans="1:11" ht="23.25" customHeight="1" thickBot="1">
      <c r="A105" s="189"/>
      <c r="B105" s="192"/>
      <c r="C105" s="87" t="s">
        <v>65</v>
      </c>
      <c r="D105" s="88">
        <f>D104+D103+D102</f>
        <v>200</v>
      </c>
      <c r="E105" s="88">
        <f>E104+E103+E102</f>
        <v>200</v>
      </c>
      <c r="F105" s="89">
        <f>F102</f>
        <v>100</v>
      </c>
      <c r="G105" s="88">
        <f>G104+G103+G102</f>
        <v>200</v>
      </c>
      <c r="H105" s="192"/>
      <c r="I105" s="195"/>
      <c r="J105" s="195"/>
      <c r="K105" s="198"/>
    </row>
    <row r="106" spans="1:11" ht="22.5">
      <c r="A106" s="187">
        <v>26</v>
      </c>
      <c r="B106" s="190" t="s">
        <v>157</v>
      </c>
      <c r="C106" s="79" t="s">
        <v>63</v>
      </c>
      <c r="D106" s="80">
        <v>300</v>
      </c>
      <c r="E106" s="80">
        <v>300</v>
      </c>
      <c r="F106" s="81">
        <f>E106/D106*100</f>
        <v>100</v>
      </c>
      <c r="G106" s="80">
        <v>300</v>
      </c>
      <c r="H106" s="190" t="s">
        <v>158</v>
      </c>
      <c r="I106" s="193" t="s">
        <v>159</v>
      </c>
      <c r="J106" s="193" t="s">
        <v>159</v>
      </c>
      <c r="K106" s="196" t="s">
        <v>204</v>
      </c>
    </row>
    <row r="107" spans="1:11" ht="12.75">
      <c r="A107" s="188"/>
      <c r="B107" s="191"/>
      <c r="C107" s="83" t="s">
        <v>64</v>
      </c>
      <c r="D107" s="84">
        <v>0</v>
      </c>
      <c r="E107" s="84">
        <v>0</v>
      </c>
      <c r="F107" s="85">
        <v>0</v>
      </c>
      <c r="G107" s="84">
        <v>0</v>
      </c>
      <c r="H107" s="191"/>
      <c r="I107" s="194"/>
      <c r="J107" s="194"/>
      <c r="K107" s="197"/>
    </row>
    <row r="108" spans="1:11" ht="12.75">
      <c r="A108" s="188"/>
      <c r="B108" s="191"/>
      <c r="C108" s="83" t="s">
        <v>58</v>
      </c>
      <c r="D108" s="84">
        <v>0</v>
      </c>
      <c r="E108" s="84">
        <v>0</v>
      </c>
      <c r="F108" s="85">
        <v>0</v>
      </c>
      <c r="G108" s="84">
        <v>0</v>
      </c>
      <c r="H108" s="191"/>
      <c r="I108" s="194"/>
      <c r="J108" s="194"/>
      <c r="K108" s="197"/>
    </row>
    <row r="109" spans="1:11" ht="13.5" thickBot="1">
      <c r="A109" s="189"/>
      <c r="B109" s="192"/>
      <c r="C109" s="87" t="s">
        <v>65</v>
      </c>
      <c r="D109" s="88">
        <f>D108+D107+D106</f>
        <v>300</v>
      </c>
      <c r="E109" s="88">
        <f>E108+E107+E106</f>
        <v>300</v>
      </c>
      <c r="F109" s="89">
        <f>F106</f>
        <v>100</v>
      </c>
      <c r="G109" s="88">
        <f>G108+G107+G106</f>
        <v>300</v>
      </c>
      <c r="H109" s="192"/>
      <c r="I109" s="195"/>
      <c r="J109" s="195"/>
      <c r="K109" s="198"/>
    </row>
    <row r="110" spans="1:11" ht="22.5">
      <c r="A110" s="187">
        <v>26</v>
      </c>
      <c r="B110" s="190" t="s">
        <v>160</v>
      </c>
      <c r="C110" s="79" t="s">
        <v>63</v>
      </c>
      <c r="D110" s="80">
        <v>400</v>
      </c>
      <c r="E110" s="80">
        <v>400</v>
      </c>
      <c r="F110" s="81">
        <f>E110/D110*100</f>
        <v>100</v>
      </c>
      <c r="G110" s="80">
        <v>398</v>
      </c>
      <c r="H110" s="190" t="s">
        <v>161</v>
      </c>
      <c r="I110" s="193">
        <v>3</v>
      </c>
      <c r="J110" s="193">
        <v>3</v>
      </c>
      <c r="K110" s="196">
        <v>100</v>
      </c>
    </row>
    <row r="111" spans="1:11" ht="12.75">
      <c r="A111" s="188"/>
      <c r="B111" s="191"/>
      <c r="C111" s="83" t="s">
        <v>64</v>
      </c>
      <c r="D111" s="84">
        <v>0</v>
      </c>
      <c r="E111" s="84">
        <v>0</v>
      </c>
      <c r="F111" s="85">
        <v>0</v>
      </c>
      <c r="G111" s="84">
        <v>0</v>
      </c>
      <c r="H111" s="191"/>
      <c r="I111" s="194"/>
      <c r="J111" s="194"/>
      <c r="K111" s="197"/>
    </row>
    <row r="112" spans="1:11" ht="12.75">
      <c r="A112" s="188"/>
      <c r="B112" s="191"/>
      <c r="C112" s="83" t="s">
        <v>58</v>
      </c>
      <c r="D112" s="84">
        <v>0</v>
      </c>
      <c r="E112" s="84">
        <v>0</v>
      </c>
      <c r="F112" s="85">
        <v>0</v>
      </c>
      <c r="G112" s="84">
        <v>0</v>
      </c>
      <c r="H112" s="191"/>
      <c r="I112" s="194"/>
      <c r="J112" s="194"/>
      <c r="K112" s="197"/>
    </row>
    <row r="113" spans="1:11" ht="13.5" thickBot="1">
      <c r="A113" s="189"/>
      <c r="B113" s="192"/>
      <c r="C113" s="87" t="s">
        <v>65</v>
      </c>
      <c r="D113" s="88">
        <f>D112+D111+D110</f>
        <v>400</v>
      </c>
      <c r="E113" s="88">
        <f>E112+E111+E110</f>
        <v>400</v>
      </c>
      <c r="F113" s="89">
        <f>F110</f>
        <v>100</v>
      </c>
      <c r="G113" s="88">
        <f>G112+G111+G110</f>
        <v>398</v>
      </c>
      <c r="H113" s="192"/>
      <c r="I113" s="195"/>
      <c r="J113" s="195"/>
      <c r="K113" s="198"/>
    </row>
    <row r="114" spans="1:11" ht="13.5" thickBot="1">
      <c r="A114" s="224" t="s">
        <v>133</v>
      </c>
      <c r="B114" s="225"/>
      <c r="C114" s="225"/>
      <c r="D114" s="65">
        <f>D113+D109+D105+D101+D97+D93+D89+D85</f>
        <v>5050</v>
      </c>
      <c r="E114" s="64">
        <f>E113+E109+E105+E101+E97+E93+E89+E85</f>
        <v>5050</v>
      </c>
      <c r="F114" s="71">
        <f>E114/D114*100</f>
        <v>100</v>
      </c>
      <c r="G114" s="64">
        <f>G113+G109+G105+G101+G97+G93+G89+G85</f>
        <v>4546.46</v>
      </c>
      <c r="H114" s="67"/>
      <c r="I114" s="72"/>
      <c r="J114" s="72"/>
      <c r="K114" s="73"/>
    </row>
    <row r="115" spans="1:11" ht="13.5" thickBot="1">
      <c r="A115" s="233" t="s">
        <v>46</v>
      </c>
      <c r="B115" s="234"/>
      <c r="C115" s="234"/>
      <c r="D115" s="234"/>
      <c r="E115" s="234"/>
      <c r="F115" s="234"/>
      <c r="G115" s="234"/>
      <c r="H115" s="234"/>
      <c r="I115" s="234"/>
      <c r="J115" s="234"/>
      <c r="K115" s="235"/>
    </row>
    <row r="116" spans="1:11" ht="22.5">
      <c r="A116" s="187">
        <v>27</v>
      </c>
      <c r="B116" s="190" t="s">
        <v>47</v>
      </c>
      <c r="C116" s="79" t="s">
        <v>63</v>
      </c>
      <c r="D116" s="80">
        <v>400</v>
      </c>
      <c r="E116" s="80">
        <v>400</v>
      </c>
      <c r="F116" s="81">
        <f>E116/D116*100</f>
        <v>100</v>
      </c>
      <c r="G116" s="80">
        <v>400</v>
      </c>
      <c r="H116" s="190" t="s">
        <v>111</v>
      </c>
      <c r="I116" s="193">
        <v>6</v>
      </c>
      <c r="J116" s="193">
        <v>6</v>
      </c>
      <c r="K116" s="196">
        <v>100</v>
      </c>
    </row>
    <row r="117" spans="1:11" ht="12.75">
      <c r="A117" s="188"/>
      <c r="B117" s="191"/>
      <c r="C117" s="83" t="s">
        <v>64</v>
      </c>
      <c r="D117" s="84">
        <v>0</v>
      </c>
      <c r="E117" s="84">
        <v>0</v>
      </c>
      <c r="F117" s="85">
        <v>0</v>
      </c>
      <c r="G117" s="84">
        <v>0</v>
      </c>
      <c r="H117" s="191"/>
      <c r="I117" s="194"/>
      <c r="J117" s="194"/>
      <c r="K117" s="197"/>
    </row>
    <row r="118" spans="1:11" ht="12.75">
      <c r="A118" s="188"/>
      <c r="B118" s="191"/>
      <c r="C118" s="83" t="s">
        <v>58</v>
      </c>
      <c r="D118" s="84">
        <v>0</v>
      </c>
      <c r="E118" s="84">
        <v>0</v>
      </c>
      <c r="F118" s="85">
        <v>0</v>
      </c>
      <c r="G118" s="84">
        <v>0</v>
      </c>
      <c r="H118" s="191"/>
      <c r="I118" s="194"/>
      <c r="J118" s="194"/>
      <c r="K118" s="197"/>
    </row>
    <row r="119" spans="1:11" ht="13.5" thickBot="1">
      <c r="A119" s="189"/>
      <c r="B119" s="192"/>
      <c r="C119" s="87" t="s">
        <v>65</v>
      </c>
      <c r="D119" s="88">
        <f>D118+D117+D116</f>
        <v>400</v>
      </c>
      <c r="E119" s="88">
        <f>E118+E117+E116</f>
        <v>400</v>
      </c>
      <c r="F119" s="89">
        <f>F116</f>
        <v>100</v>
      </c>
      <c r="G119" s="88">
        <f>G118+G117+G116</f>
        <v>400</v>
      </c>
      <c r="H119" s="192"/>
      <c r="I119" s="195"/>
      <c r="J119" s="195"/>
      <c r="K119" s="198"/>
    </row>
    <row r="120" spans="1:11" ht="22.5">
      <c r="A120" s="187">
        <v>28</v>
      </c>
      <c r="B120" s="190" t="s">
        <v>162</v>
      </c>
      <c r="C120" s="79" t="s">
        <v>63</v>
      </c>
      <c r="D120" s="80">
        <v>500</v>
      </c>
      <c r="E120" s="80">
        <v>500</v>
      </c>
      <c r="F120" s="81">
        <f>E120/D120*100</f>
        <v>100</v>
      </c>
      <c r="G120" s="80">
        <v>400</v>
      </c>
      <c r="H120" s="190" t="s">
        <v>163</v>
      </c>
      <c r="I120" s="193">
        <v>15</v>
      </c>
      <c r="J120" s="193">
        <v>15</v>
      </c>
      <c r="K120" s="196">
        <v>100</v>
      </c>
    </row>
    <row r="121" spans="1:11" ht="12.75">
      <c r="A121" s="188"/>
      <c r="B121" s="191"/>
      <c r="C121" s="83" t="s">
        <v>64</v>
      </c>
      <c r="D121" s="84">
        <v>0</v>
      </c>
      <c r="E121" s="84">
        <v>0</v>
      </c>
      <c r="F121" s="85">
        <v>0</v>
      </c>
      <c r="G121" s="84">
        <v>0</v>
      </c>
      <c r="H121" s="191"/>
      <c r="I121" s="194"/>
      <c r="J121" s="194"/>
      <c r="K121" s="197"/>
    </row>
    <row r="122" spans="1:11" ht="12.75">
      <c r="A122" s="188"/>
      <c r="B122" s="191"/>
      <c r="C122" s="83" t="s">
        <v>58</v>
      </c>
      <c r="D122" s="84">
        <v>0</v>
      </c>
      <c r="E122" s="84">
        <v>0</v>
      </c>
      <c r="F122" s="85">
        <v>0</v>
      </c>
      <c r="G122" s="84">
        <v>0</v>
      </c>
      <c r="H122" s="191"/>
      <c r="I122" s="194"/>
      <c r="J122" s="194"/>
      <c r="K122" s="197"/>
    </row>
    <row r="123" spans="1:11" ht="13.5" thickBot="1">
      <c r="A123" s="189"/>
      <c r="B123" s="192"/>
      <c r="C123" s="87" t="s">
        <v>65</v>
      </c>
      <c r="D123" s="88">
        <f>D122+D121+D120</f>
        <v>500</v>
      </c>
      <c r="E123" s="88">
        <f>E122+E121+E120</f>
        <v>500</v>
      </c>
      <c r="F123" s="89">
        <f>F120</f>
        <v>100</v>
      </c>
      <c r="G123" s="88">
        <f>G122+G121+G120</f>
        <v>400</v>
      </c>
      <c r="H123" s="192"/>
      <c r="I123" s="195"/>
      <c r="J123" s="195"/>
      <c r="K123" s="198"/>
    </row>
    <row r="124" spans="1:11" ht="13.5" thickBot="1">
      <c r="A124" s="224" t="s">
        <v>133</v>
      </c>
      <c r="B124" s="225"/>
      <c r="C124" s="238"/>
      <c r="D124" s="65">
        <f>D123+D119</f>
        <v>900</v>
      </c>
      <c r="E124" s="64">
        <f>E123+E119</f>
        <v>900</v>
      </c>
      <c r="F124" s="71">
        <f>E124/D124*100</f>
        <v>100</v>
      </c>
      <c r="G124" s="64">
        <f>G123+G119</f>
        <v>800</v>
      </c>
      <c r="H124" s="67"/>
      <c r="I124" s="72"/>
      <c r="J124" s="72"/>
      <c r="K124" s="73"/>
    </row>
    <row r="125" spans="1:11" ht="13.5" thickBot="1">
      <c r="A125" s="227" t="s">
        <v>85</v>
      </c>
      <c r="B125" s="228"/>
      <c r="C125" s="228"/>
      <c r="D125" s="228"/>
      <c r="E125" s="228"/>
      <c r="F125" s="228"/>
      <c r="G125" s="228"/>
      <c r="H125" s="228"/>
      <c r="I125" s="228"/>
      <c r="J125" s="228"/>
      <c r="K125" s="229"/>
    </row>
    <row r="126" spans="1:11" ht="22.5">
      <c r="A126" s="187">
        <v>29</v>
      </c>
      <c r="B126" s="190" t="s">
        <v>48</v>
      </c>
      <c r="C126" s="79" t="s">
        <v>63</v>
      </c>
      <c r="D126" s="80">
        <v>250</v>
      </c>
      <c r="E126" s="80">
        <v>250</v>
      </c>
      <c r="F126" s="81">
        <f>E126/D126*100</f>
        <v>100</v>
      </c>
      <c r="G126" s="80">
        <v>217.5</v>
      </c>
      <c r="H126" s="190" t="s">
        <v>112</v>
      </c>
      <c r="I126" s="193">
        <v>150</v>
      </c>
      <c r="J126" s="193">
        <v>165</v>
      </c>
      <c r="K126" s="196">
        <v>110</v>
      </c>
    </row>
    <row r="127" spans="1:11" ht="12.75">
      <c r="A127" s="188"/>
      <c r="B127" s="191"/>
      <c r="C127" s="83" t="s">
        <v>64</v>
      </c>
      <c r="D127" s="84">
        <v>0</v>
      </c>
      <c r="E127" s="84">
        <v>0</v>
      </c>
      <c r="F127" s="85">
        <v>0</v>
      </c>
      <c r="G127" s="84">
        <v>0</v>
      </c>
      <c r="H127" s="191"/>
      <c r="I127" s="194"/>
      <c r="J127" s="194"/>
      <c r="K127" s="197"/>
    </row>
    <row r="128" spans="1:11" ht="12.75">
      <c r="A128" s="188"/>
      <c r="B128" s="191"/>
      <c r="C128" s="83" t="s">
        <v>58</v>
      </c>
      <c r="D128" s="84">
        <v>0</v>
      </c>
      <c r="E128" s="84">
        <v>0</v>
      </c>
      <c r="F128" s="85">
        <v>0</v>
      </c>
      <c r="G128" s="84">
        <v>0</v>
      </c>
      <c r="H128" s="191"/>
      <c r="I128" s="194"/>
      <c r="J128" s="194"/>
      <c r="K128" s="197"/>
    </row>
    <row r="129" spans="1:11" ht="23.25" customHeight="1" thickBot="1">
      <c r="A129" s="189"/>
      <c r="B129" s="192"/>
      <c r="C129" s="87" t="s">
        <v>65</v>
      </c>
      <c r="D129" s="88">
        <f>D128+D127+D126</f>
        <v>250</v>
      </c>
      <c r="E129" s="88">
        <f>E128+E127+E126</f>
        <v>250</v>
      </c>
      <c r="F129" s="89">
        <f>F126</f>
        <v>100</v>
      </c>
      <c r="G129" s="88">
        <f>G128+G127+G126</f>
        <v>217.5</v>
      </c>
      <c r="H129" s="192"/>
      <c r="I129" s="195"/>
      <c r="J129" s="195"/>
      <c r="K129" s="198"/>
    </row>
    <row r="130" spans="1:11" ht="22.5">
      <c r="A130" s="187">
        <v>31</v>
      </c>
      <c r="B130" s="190" t="s">
        <v>113</v>
      </c>
      <c r="C130" s="79" t="s">
        <v>63</v>
      </c>
      <c r="D130" s="80">
        <v>500</v>
      </c>
      <c r="E130" s="80">
        <v>500</v>
      </c>
      <c r="F130" s="81">
        <f>E130/D130*100</f>
        <v>100</v>
      </c>
      <c r="G130" s="80">
        <v>377.5</v>
      </c>
      <c r="H130" s="190" t="s">
        <v>114</v>
      </c>
      <c r="I130" s="193">
        <v>100</v>
      </c>
      <c r="J130" s="193">
        <v>200</v>
      </c>
      <c r="K130" s="196">
        <v>200</v>
      </c>
    </row>
    <row r="131" spans="1:11" ht="12.75">
      <c r="A131" s="188"/>
      <c r="B131" s="191"/>
      <c r="C131" s="83" t="s">
        <v>64</v>
      </c>
      <c r="D131" s="84">
        <v>0</v>
      </c>
      <c r="E131" s="84">
        <v>0</v>
      </c>
      <c r="F131" s="85">
        <v>0</v>
      </c>
      <c r="G131" s="84">
        <v>0</v>
      </c>
      <c r="H131" s="191"/>
      <c r="I131" s="194"/>
      <c r="J131" s="194"/>
      <c r="K131" s="197"/>
    </row>
    <row r="132" spans="1:11" ht="12.75">
      <c r="A132" s="188"/>
      <c r="B132" s="191"/>
      <c r="C132" s="83" t="s">
        <v>58</v>
      </c>
      <c r="D132" s="84">
        <v>0</v>
      </c>
      <c r="E132" s="84">
        <v>0</v>
      </c>
      <c r="F132" s="85">
        <v>0</v>
      </c>
      <c r="G132" s="84">
        <v>0</v>
      </c>
      <c r="H132" s="191"/>
      <c r="I132" s="194"/>
      <c r="J132" s="194"/>
      <c r="K132" s="197"/>
    </row>
    <row r="133" spans="1:11" ht="13.5" thickBot="1">
      <c r="A133" s="189"/>
      <c r="B133" s="192"/>
      <c r="C133" s="87" t="s">
        <v>65</v>
      </c>
      <c r="D133" s="88">
        <f>D132+D131+D130</f>
        <v>500</v>
      </c>
      <c r="E133" s="88">
        <f>E132+E131+E130</f>
        <v>500</v>
      </c>
      <c r="F133" s="89">
        <f>F130</f>
        <v>100</v>
      </c>
      <c r="G133" s="88">
        <f>G132+G131+G130</f>
        <v>377.5</v>
      </c>
      <c r="H133" s="192"/>
      <c r="I133" s="195"/>
      <c r="J133" s="195"/>
      <c r="K133" s="198"/>
    </row>
    <row r="134" spans="1:11" ht="22.5">
      <c r="A134" s="187">
        <v>31</v>
      </c>
      <c r="B134" s="190" t="s">
        <v>164</v>
      </c>
      <c r="C134" s="79" t="s">
        <v>63</v>
      </c>
      <c r="D134" s="80">
        <v>200</v>
      </c>
      <c r="E134" s="80">
        <v>200</v>
      </c>
      <c r="F134" s="81">
        <f>E134/D134*100</f>
        <v>100</v>
      </c>
      <c r="G134" s="80">
        <v>187</v>
      </c>
      <c r="H134" s="190" t="s">
        <v>165</v>
      </c>
      <c r="I134" s="193" t="s">
        <v>166</v>
      </c>
      <c r="J134" s="193" t="s">
        <v>166</v>
      </c>
      <c r="K134" s="196" t="s">
        <v>204</v>
      </c>
    </row>
    <row r="135" spans="1:11" ht="12.75">
      <c r="A135" s="188"/>
      <c r="B135" s="191"/>
      <c r="C135" s="83" t="s">
        <v>64</v>
      </c>
      <c r="D135" s="84">
        <v>0</v>
      </c>
      <c r="E135" s="84">
        <v>0</v>
      </c>
      <c r="F135" s="85">
        <v>0</v>
      </c>
      <c r="G135" s="84">
        <v>0</v>
      </c>
      <c r="H135" s="191"/>
      <c r="I135" s="194"/>
      <c r="J135" s="194"/>
      <c r="K135" s="197"/>
    </row>
    <row r="136" spans="1:11" ht="15.75" customHeight="1">
      <c r="A136" s="188"/>
      <c r="B136" s="191"/>
      <c r="C136" s="83" t="s">
        <v>58</v>
      </c>
      <c r="D136" s="84">
        <v>0</v>
      </c>
      <c r="E136" s="84">
        <v>0</v>
      </c>
      <c r="F136" s="85">
        <v>0</v>
      </c>
      <c r="G136" s="84">
        <v>0</v>
      </c>
      <c r="H136" s="191"/>
      <c r="I136" s="194"/>
      <c r="J136" s="194"/>
      <c r="K136" s="197"/>
    </row>
    <row r="137" spans="1:11" ht="24" customHeight="1" thickBot="1">
      <c r="A137" s="189"/>
      <c r="B137" s="192"/>
      <c r="C137" s="87" t="s">
        <v>65</v>
      </c>
      <c r="D137" s="88">
        <f>D136+D135+D134</f>
        <v>200</v>
      </c>
      <c r="E137" s="88">
        <f>E136+E135+E134</f>
        <v>200</v>
      </c>
      <c r="F137" s="89">
        <f>F134</f>
        <v>100</v>
      </c>
      <c r="G137" s="88">
        <f>G136+G135+G134</f>
        <v>187</v>
      </c>
      <c r="H137" s="192"/>
      <c r="I137" s="195"/>
      <c r="J137" s="195"/>
      <c r="K137" s="198"/>
    </row>
    <row r="138" spans="1:11" ht="13.5" thickBot="1">
      <c r="A138" s="70"/>
      <c r="B138" s="67"/>
      <c r="C138" s="74"/>
      <c r="D138" s="64">
        <f>D137+D133+D129</f>
        <v>950</v>
      </c>
      <c r="E138" s="64">
        <f>E137+E133+E129</f>
        <v>950</v>
      </c>
      <c r="F138" s="71">
        <f>E138/D138*100</f>
        <v>100</v>
      </c>
      <c r="G138" s="64">
        <f>G137+G133+G129</f>
        <v>782</v>
      </c>
      <c r="H138" s="67"/>
      <c r="I138" s="72"/>
      <c r="J138" s="72"/>
      <c r="K138" s="73"/>
    </row>
    <row r="139" spans="1:11" ht="13.5" thickBot="1">
      <c r="A139" s="227" t="s">
        <v>86</v>
      </c>
      <c r="B139" s="231"/>
      <c r="C139" s="231"/>
      <c r="D139" s="231"/>
      <c r="E139" s="231"/>
      <c r="F139" s="231"/>
      <c r="G139" s="231"/>
      <c r="H139" s="231"/>
      <c r="I139" s="231"/>
      <c r="J139" s="231"/>
      <c r="K139" s="232"/>
    </row>
    <row r="140" spans="1:11" ht="22.5">
      <c r="A140" s="187">
        <v>32</v>
      </c>
      <c r="B140" s="190" t="s">
        <v>42</v>
      </c>
      <c r="C140" s="79" t="s">
        <v>63</v>
      </c>
      <c r="D140" s="80">
        <v>300</v>
      </c>
      <c r="E140" s="80">
        <v>300</v>
      </c>
      <c r="F140" s="81">
        <f>E140/D140*100</f>
        <v>100</v>
      </c>
      <c r="G140" s="80">
        <v>248.15</v>
      </c>
      <c r="H140" s="190" t="s">
        <v>115</v>
      </c>
      <c r="I140" s="193">
        <v>100</v>
      </c>
      <c r="J140" s="193">
        <v>100</v>
      </c>
      <c r="K140" s="196">
        <v>100</v>
      </c>
    </row>
    <row r="141" spans="1:11" ht="12.75">
      <c r="A141" s="188"/>
      <c r="B141" s="191"/>
      <c r="C141" s="83" t="s">
        <v>64</v>
      </c>
      <c r="D141" s="84">
        <v>0</v>
      </c>
      <c r="E141" s="84">
        <v>0</v>
      </c>
      <c r="F141" s="85">
        <v>0</v>
      </c>
      <c r="G141" s="84">
        <v>0</v>
      </c>
      <c r="H141" s="191"/>
      <c r="I141" s="194"/>
      <c r="J141" s="194"/>
      <c r="K141" s="197"/>
    </row>
    <row r="142" spans="1:11" ht="12.75">
      <c r="A142" s="188"/>
      <c r="B142" s="191"/>
      <c r="C142" s="83" t="s">
        <v>58</v>
      </c>
      <c r="D142" s="84">
        <v>0</v>
      </c>
      <c r="E142" s="84">
        <v>0</v>
      </c>
      <c r="F142" s="85">
        <v>0</v>
      </c>
      <c r="G142" s="84">
        <v>0</v>
      </c>
      <c r="H142" s="191"/>
      <c r="I142" s="194"/>
      <c r="J142" s="194"/>
      <c r="K142" s="197"/>
    </row>
    <row r="143" spans="1:11" ht="26.25" customHeight="1" thickBot="1">
      <c r="A143" s="189"/>
      <c r="B143" s="192"/>
      <c r="C143" s="87" t="s">
        <v>65</v>
      </c>
      <c r="D143" s="88">
        <f>D142+D141+D140</f>
        <v>300</v>
      </c>
      <c r="E143" s="88">
        <f>E142+E141+E140</f>
        <v>300</v>
      </c>
      <c r="F143" s="89">
        <f>F140</f>
        <v>100</v>
      </c>
      <c r="G143" s="88">
        <f>G142+G141+G140</f>
        <v>248.15</v>
      </c>
      <c r="H143" s="192"/>
      <c r="I143" s="195"/>
      <c r="J143" s="195"/>
      <c r="K143" s="198"/>
    </row>
    <row r="144" spans="1:11" ht="22.5">
      <c r="A144" s="187">
        <v>33</v>
      </c>
      <c r="B144" s="190" t="s">
        <v>49</v>
      </c>
      <c r="C144" s="79" t="s">
        <v>63</v>
      </c>
      <c r="D144" s="80">
        <v>350</v>
      </c>
      <c r="E144" s="80">
        <v>350</v>
      </c>
      <c r="F144" s="81">
        <f>E144/D144*100</f>
        <v>100</v>
      </c>
      <c r="G144" s="80">
        <v>296.75</v>
      </c>
      <c r="H144" s="190" t="s">
        <v>116</v>
      </c>
      <c r="I144" s="193">
        <v>200</v>
      </c>
      <c r="J144" s="193">
        <v>250</v>
      </c>
      <c r="K144" s="196">
        <v>125</v>
      </c>
    </row>
    <row r="145" spans="1:11" ht="12.75">
      <c r="A145" s="188"/>
      <c r="B145" s="191"/>
      <c r="C145" s="83" t="s">
        <v>64</v>
      </c>
      <c r="D145" s="84">
        <v>0</v>
      </c>
      <c r="E145" s="84">
        <v>0</v>
      </c>
      <c r="F145" s="85">
        <v>0</v>
      </c>
      <c r="G145" s="84">
        <v>0</v>
      </c>
      <c r="H145" s="191"/>
      <c r="I145" s="194"/>
      <c r="J145" s="194"/>
      <c r="K145" s="197"/>
    </row>
    <row r="146" spans="1:11" ht="12.75">
      <c r="A146" s="188"/>
      <c r="B146" s="191"/>
      <c r="C146" s="83" t="s">
        <v>58</v>
      </c>
      <c r="D146" s="84">
        <v>0</v>
      </c>
      <c r="E146" s="84">
        <v>0</v>
      </c>
      <c r="F146" s="85">
        <v>0</v>
      </c>
      <c r="G146" s="84">
        <v>0</v>
      </c>
      <c r="H146" s="191"/>
      <c r="I146" s="194"/>
      <c r="J146" s="194"/>
      <c r="K146" s="197"/>
    </row>
    <row r="147" spans="1:11" ht="13.5" thickBot="1">
      <c r="A147" s="189"/>
      <c r="B147" s="192"/>
      <c r="C147" s="87" t="s">
        <v>65</v>
      </c>
      <c r="D147" s="88">
        <f>D146+D145+D144</f>
        <v>350</v>
      </c>
      <c r="E147" s="88">
        <f>E146+E145+E144</f>
        <v>350</v>
      </c>
      <c r="F147" s="89">
        <f>F144</f>
        <v>100</v>
      </c>
      <c r="G147" s="88">
        <f>G146+G145+G144</f>
        <v>296.75</v>
      </c>
      <c r="H147" s="192"/>
      <c r="I147" s="195"/>
      <c r="J147" s="195"/>
      <c r="K147" s="198"/>
    </row>
    <row r="148" spans="1:11" ht="22.5">
      <c r="A148" s="187">
        <v>36</v>
      </c>
      <c r="B148" s="190" t="s">
        <v>167</v>
      </c>
      <c r="C148" s="79" t="s">
        <v>63</v>
      </c>
      <c r="D148" s="80">
        <v>600</v>
      </c>
      <c r="E148" s="80">
        <v>600</v>
      </c>
      <c r="F148" s="81">
        <f>E148/D148*100</f>
        <v>100</v>
      </c>
      <c r="G148" s="80">
        <v>597</v>
      </c>
      <c r="H148" s="190" t="s">
        <v>168</v>
      </c>
      <c r="I148" s="193" t="s">
        <v>169</v>
      </c>
      <c r="J148" s="193" t="s">
        <v>169</v>
      </c>
      <c r="K148" s="196" t="s">
        <v>204</v>
      </c>
    </row>
    <row r="149" spans="1:11" ht="12.75">
      <c r="A149" s="188"/>
      <c r="B149" s="191"/>
      <c r="C149" s="83" t="s">
        <v>64</v>
      </c>
      <c r="D149" s="84">
        <v>0</v>
      </c>
      <c r="E149" s="84">
        <v>0</v>
      </c>
      <c r="F149" s="85">
        <v>0</v>
      </c>
      <c r="G149" s="84">
        <v>0</v>
      </c>
      <c r="H149" s="191"/>
      <c r="I149" s="194"/>
      <c r="J149" s="194"/>
      <c r="K149" s="197"/>
    </row>
    <row r="150" spans="1:11" ht="12.75">
      <c r="A150" s="188"/>
      <c r="B150" s="191"/>
      <c r="C150" s="83" t="s">
        <v>58</v>
      </c>
      <c r="D150" s="84">
        <v>0</v>
      </c>
      <c r="E150" s="84">
        <v>0</v>
      </c>
      <c r="F150" s="85">
        <v>0</v>
      </c>
      <c r="G150" s="84">
        <v>0</v>
      </c>
      <c r="H150" s="191"/>
      <c r="I150" s="194"/>
      <c r="J150" s="194"/>
      <c r="K150" s="197"/>
    </row>
    <row r="151" spans="1:11" ht="13.5" thickBot="1">
      <c r="A151" s="189"/>
      <c r="B151" s="192"/>
      <c r="C151" s="87" t="s">
        <v>65</v>
      </c>
      <c r="D151" s="88">
        <f>D150+D148</f>
        <v>600</v>
      </c>
      <c r="E151" s="88">
        <f>E150+E148</f>
        <v>600</v>
      </c>
      <c r="F151" s="89">
        <f>F148</f>
        <v>100</v>
      </c>
      <c r="G151" s="88">
        <f>G150+G148</f>
        <v>597</v>
      </c>
      <c r="H151" s="192"/>
      <c r="I151" s="195"/>
      <c r="J151" s="195"/>
      <c r="K151" s="198"/>
    </row>
    <row r="152" spans="1:11" ht="22.5">
      <c r="A152" s="187">
        <v>37</v>
      </c>
      <c r="B152" s="190" t="s">
        <v>170</v>
      </c>
      <c r="C152" s="79" t="s">
        <v>63</v>
      </c>
      <c r="D152" s="80">
        <v>400</v>
      </c>
      <c r="E152" s="80">
        <v>400</v>
      </c>
      <c r="F152" s="81">
        <f>E152/D152*100</f>
        <v>100</v>
      </c>
      <c r="G152" s="80">
        <v>326</v>
      </c>
      <c r="H152" s="190" t="s">
        <v>171</v>
      </c>
      <c r="I152" s="193">
        <v>20000</v>
      </c>
      <c r="J152" s="193">
        <v>22400</v>
      </c>
      <c r="K152" s="196">
        <v>112</v>
      </c>
    </row>
    <row r="153" spans="1:11" ht="12.75">
      <c r="A153" s="188"/>
      <c r="B153" s="191"/>
      <c r="C153" s="83" t="s">
        <v>64</v>
      </c>
      <c r="D153" s="84">
        <v>0</v>
      </c>
      <c r="E153" s="84">
        <v>0</v>
      </c>
      <c r="F153" s="85">
        <v>0</v>
      </c>
      <c r="G153" s="84">
        <v>0</v>
      </c>
      <c r="H153" s="191"/>
      <c r="I153" s="194"/>
      <c r="J153" s="194"/>
      <c r="K153" s="197"/>
    </row>
    <row r="154" spans="1:11" ht="12.75">
      <c r="A154" s="188"/>
      <c r="B154" s="191"/>
      <c r="C154" s="83" t="s">
        <v>58</v>
      </c>
      <c r="D154" s="84">
        <v>0</v>
      </c>
      <c r="E154" s="84">
        <v>0</v>
      </c>
      <c r="F154" s="85">
        <v>0</v>
      </c>
      <c r="G154" s="84">
        <v>0</v>
      </c>
      <c r="H154" s="191"/>
      <c r="I154" s="194"/>
      <c r="J154" s="194"/>
      <c r="K154" s="197"/>
    </row>
    <row r="155" spans="1:11" ht="13.5" thickBot="1">
      <c r="A155" s="189"/>
      <c r="B155" s="192"/>
      <c r="C155" s="87" t="s">
        <v>65</v>
      </c>
      <c r="D155" s="88">
        <f>D154+D153+D152</f>
        <v>400</v>
      </c>
      <c r="E155" s="88">
        <f>E154+E153+E152</f>
        <v>400</v>
      </c>
      <c r="F155" s="89">
        <f>F152</f>
        <v>100</v>
      </c>
      <c r="G155" s="88">
        <f>G154+G153+G152</f>
        <v>326</v>
      </c>
      <c r="H155" s="192"/>
      <c r="I155" s="195"/>
      <c r="J155" s="195"/>
      <c r="K155" s="198"/>
    </row>
    <row r="156" spans="1:11" ht="22.5" customHeight="1">
      <c r="A156" s="187">
        <v>37</v>
      </c>
      <c r="B156" s="190" t="s">
        <v>172</v>
      </c>
      <c r="C156" s="79" t="s">
        <v>63</v>
      </c>
      <c r="D156" s="80">
        <v>500</v>
      </c>
      <c r="E156" s="80">
        <v>500</v>
      </c>
      <c r="F156" s="81">
        <f>E156/D156*100</f>
        <v>100</v>
      </c>
      <c r="G156" s="80">
        <v>500</v>
      </c>
      <c r="H156" s="190" t="s">
        <v>173</v>
      </c>
      <c r="I156" s="193">
        <v>30</v>
      </c>
      <c r="J156" s="193">
        <v>30</v>
      </c>
      <c r="K156" s="196">
        <v>100</v>
      </c>
    </row>
    <row r="157" spans="1:11" ht="12.75">
      <c r="A157" s="188"/>
      <c r="B157" s="191"/>
      <c r="C157" s="83" t="s">
        <v>64</v>
      </c>
      <c r="D157" s="84">
        <v>0</v>
      </c>
      <c r="E157" s="84">
        <v>0</v>
      </c>
      <c r="F157" s="85">
        <v>0</v>
      </c>
      <c r="G157" s="84">
        <v>0</v>
      </c>
      <c r="H157" s="191"/>
      <c r="I157" s="194"/>
      <c r="J157" s="194"/>
      <c r="K157" s="197"/>
    </row>
    <row r="158" spans="1:11" ht="12.75">
      <c r="A158" s="188"/>
      <c r="B158" s="191"/>
      <c r="C158" s="83" t="s">
        <v>58</v>
      </c>
      <c r="D158" s="84">
        <v>0</v>
      </c>
      <c r="E158" s="84">
        <v>0</v>
      </c>
      <c r="F158" s="85">
        <v>0</v>
      </c>
      <c r="G158" s="84">
        <v>0</v>
      </c>
      <c r="H158" s="191"/>
      <c r="I158" s="194"/>
      <c r="J158" s="194"/>
      <c r="K158" s="197"/>
    </row>
    <row r="159" spans="1:11" ht="13.5" thickBot="1">
      <c r="A159" s="189"/>
      <c r="B159" s="192"/>
      <c r="C159" s="87" t="s">
        <v>65</v>
      </c>
      <c r="D159" s="88">
        <f>D158+D157+D156</f>
        <v>500</v>
      </c>
      <c r="E159" s="88">
        <f>E158+E157+E156</f>
        <v>500</v>
      </c>
      <c r="F159" s="89">
        <f>F156</f>
        <v>100</v>
      </c>
      <c r="G159" s="88">
        <f>G158+G157+G156</f>
        <v>500</v>
      </c>
      <c r="H159" s="192"/>
      <c r="I159" s="195"/>
      <c r="J159" s="195"/>
      <c r="K159" s="198"/>
    </row>
    <row r="160" spans="1:11" ht="14.25" customHeight="1" thickBot="1">
      <c r="A160" s="239" t="s">
        <v>133</v>
      </c>
      <c r="B160" s="240"/>
      <c r="C160" s="241"/>
      <c r="D160" s="65">
        <f>D159+D155+D151+D147+D143</f>
        <v>2150</v>
      </c>
      <c r="E160" s="64">
        <f>E159+E155+E151+E147+E143</f>
        <v>2150</v>
      </c>
      <c r="F160" s="71">
        <f>E160/D160*100</f>
        <v>100</v>
      </c>
      <c r="G160" s="64">
        <f>G159+G155+G151+G147+G143</f>
        <v>1967.9</v>
      </c>
      <c r="H160" s="67"/>
      <c r="I160" s="72"/>
      <c r="J160" s="72"/>
      <c r="K160" s="73"/>
    </row>
    <row r="161" spans="1:11" ht="13.5" thickBot="1">
      <c r="A161" s="227" t="s">
        <v>87</v>
      </c>
      <c r="B161" s="231"/>
      <c r="C161" s="231"/>
      <c r="D161" s="231"/>
      <c r="E161" s="231"/>
      <c r="F161" s="231"/>
      <c r="G161" s="231"/>
      <c r="H161" s="231"/>
      <c r="I161" s="231"/>
      <c r="J161" s="231"/>
      <c r="K161" s="232"/>
    </row>
    <row r="162" spans="1:11" ht="22.5">
      <c r="A162" s="187">
        <v>38</v>
      </c>
      <c r="B162" s="190" t="s">
        <v>117</v>
      </c>
      <c r="C162" s="79" t="s">
        <v>63</v>
      </c>
      <c r="D162" s="80">
        <v>300</v>
      </c>
      <c r="E162" s="80">
        <v>300</v>
      </c>
      <c r="F162" s="81">
        <f>E162/D162*100</f>
        <v>100</v>
      </c>
      <c r="G162" s="80">
        <v>300</v>
      </c>
      <c r="H162" s="190" t="s">
        <v>118</v>
      </c>
      <c r="I162" s="193">
        <v>30</v>
      </c>
      <c r="J162" s="193">
        <v>30</v>
      </c>
      <c r="K162" s="196">
        <v>100</v>
      </c>
    </row>
    <row r="163" spans="1:11" ht="12.75">
      <c r="A163" s="188"/>
      <c r="B163" s="191"/>
      <c r="C163" s="83" t="s">
        <v>64</v>
      </c>
      <c r="D163" s="84">
        <v>0</v>
      </c>
      <c r="E163" s="84">
        <v>0</v>
      </c>
      <c r="F163" s="85">
        <v>0</v>
      </c>
      <c r="G163" s="84">
        <v>0</v>
      </c>
      <c r="H163" s="191"/>
      <c r="I163" s="194"/>
      <c r="J163" s="194"/>
      <c r="K163" s="197"/>
    </row>
    <row r="164" spans="1:11" ht="12.75">
      <c r="A164" s="188"/>
      <c r="B164" s="191"/>
      <c r="C164" s="83" t="s">
        <v>58</v>
      </c>
      <c r="D164" s="84">
        <v>0</v>
      </c>
      <c r="E164" s="84">
        <v>0</v>
      </c>
      <c r="F164" s="85">
        <v>0</v>
      </c>
      <c r="G164" s="84">
        <v>0</v>
      </c>
      <c r="H164" s="191"/>
      <c r="I164" s="194"/>
      <c r="J164" s="194"/>
      <c r="K164" s="197"/>
    </row>
    <row r="165" spans="1:11" ht="13.5" thickBot="1">
      <c r="A165" s="189"/>
      <c r="B165" s="192"/>
      <c r="C165" s="87" t="s">
        <v>65</v>
      </c>
      <c r="D165" s="88">
        <f>D164+D163+D162</f>
        <v>300</v>
      </c>
      <c r="E165" s="88">
        <f>E164+E163+E162</f>
        <v>300</v>
      </c>
      <c r="F165" s="89">
        <f>F162</f>
        <v>100</v>
      </c>
      <c r="G165" s="88">
        <f>G164+G163+G162</f>
        <v>300</v>
      </c>
      <c r="H165" s="192"/>
      <c r="I165" s="195"/>
      <c r="J165" s="195"/>
      <c r="K165" s="198"/>
    </row>
    <row r="166" spans="1:11" ht="22.5">
      <c r="A166" s="187">
        <v>39</v>
      </c>
      <c r="B166" s="190" t="s">
        <v>50</v>
      </c>
      <c r="C166" s="79" t="s">
        <v>63</v>
      </c>
      <c r="D166" s="80">
        <v>100</v>
      </c>
      <c r="E166" s="80">
        <v>100</v>
      </c>
      <c r="F166" s="81">
        <f>E166/D166*100</f>
        <v>100</v>
      </c>
      <c r="G166" s="80">
        <v>99.5</v>
      </c>
      <c r="H166" s="190" t="s">
        <v>119</v>
      </c>
      <c r="I166" s="193">
        <v>20</v>
      </c>
      <c r="J166" s="193">
        <v>22</v>
      </c>
      <c r="K166" s="196">
        <v>110</v>
      </c>
    </row>
    <row r="167" spans="1:11" ht="12.75">
      <c r="A167" s="188"/>
      <c r="B167" s="191"/>
      <c r="C167" s="83" t="s">
        <v>64</v>
      </c>
      <c r="D167" s="84">
        <v>0</v>
      </c>
      <c r="E167" s="84">
        <v>0</v>
      </c>
      <c r="F167" s="85">
        <v>0</v>
      </c>
      <c r="G167" s="84">
        <v>0</v>
      </c>
      <c r="H167" s="191"/>
      <c r="I167" s="194"/>
      <c r="J167" s="194"/>
      <c r="K167" s="197"/>
    </row>
    <row r="168" spans="1:11" ht="12.75">
      <c r="A168" s="188"/>
      <c r="B168" s="191"/>
      <c r="C168" s="83" t="s">
        <v>58</v>
      </c>
      <c r="D168" s="84">
        <v>0</v>
      </c>
      <c r="E168" s="84">
        <v>0</v>
      </c>
      <c r="F168" s="85">
        <v>0</v>
      </c>
      <c r="G168" s="84">
        <v>0</v>
      </c>
      <c r="H168" s="191"/>
      <c r="I168" s="194"/>
      <c r="J168" s="194"/>
      <c r="K168" s="197"/>
    </row>
    <row r="169" spans="1:11" ht="13.5" thickBot="1">
      <c r="A169" s="189"/>
      <c r="B169" s="192"/>
      <c r="C169" s="87" t="s">
        <v>65</v>
      </c>
      <c r="D169" s="88">
        <f>D168+D167+D166</f>
        <v>100</v>
      </c>
      <c r="E169" s="88">
        <f>E168+E167+E166</f>
        <v>100</v>
      </c>
      <c r="F169" s="89">
        <f>F166</f>
        <v>100</v>
      </c>
      <c r="G169" s="88">
        <f>G168+G167+G166</f>
        <v>99.5</v>
      </c>
      <c r="H169" s="192"/>
      <c r="I169" s="195"/>
      <c r="J169" s="195"/>
      <c r="K169" s="198"/>
    </row>
    <row r="170" spans="1:11" ht="22.5">
      <c r="A170" s="187">
        <v>40</v>
      </c>
      <c r="B170" s="190" t="s">
        <v>51</v>
      </c>
      <c r="C170" s="79" t="s">
        <v>63</v>
      </c>
      <c r="D170" s="80">
        <v>200</v>
      </c>
      <c r="E170" s="80">
        <v>200</v>
      </c>
      <c r="F170" s="81">
        <f>E170/D170*100</f>
        <v>100</v>
      </c>
      <c r="G170" s="80">
        <v>200</v>
      </c>
      <c r="H170" s="190" t="s">
        <v>120</v>
      </c>
      <c r="I170" s="193">
        <v>200</v>
      </c>
      <c r="J170" s="193">
        <v>200</v>
      </c>
      <c r="K170" s="196">
        <v>100</v>
      </c>
    </row>
    <row r="171" spans="1:11" ht="12.75">
      <c r="A171" s="188"/>
      <c r="B171" s="191"/>
      <c r="C171" s="83" t="s">
        <v>64</v>
      </c>
      <c r="D171" s="84">
        <v>0</v>
      </c>
      <c r="E171" s="84">
        <v>0</v>
      </c>
      <c r="F171" s="85">
        <v>0</v>
      </c>
      <c r="G171" s="84">
        <v>0</v>
      </c>
      <c r="H171" s="191"/>
      <c r="I171" s="194"/>
      <c r="J171" s="194"/>
      <c r="K171" s="197"/>
    </row>
    <row r="172" spans="1:11" ht="12.75">
      <c r="A172" s="188"/>
      <c r="B172" s="191"/>
      <c r="C172" s="83" t="s">
        <v>58</v>
      </c>
      <c r="D172" s="84">
        <v>0</v>
      </c>
      <c r="E172" s="84">
        <v>0</v>
      </c>
      <c r="F172" s="85">
        <v>0</v>
      </c>
      <c r="G172" s="84">
        <v>0</v>
      </c>
      <c r="H172" s="191"/>
      <c r="I172" s="194"/>
      <c r="J172" s="194"/>
      <c r="K172" s="197"/>
    </row>
    <row r="173" spans="1:11" ht="13.5" thickBot="1">
      <c r="A173" s="189"/>
      <c r="B173" s="192"/>
      <c r="C173" s="87" t="s">
        <v>65</v>
      </c>
      <c r="D173" s="88">
        <f>D172+D171+D170</f>
        <v>200</v>
      </c>
      <c r="E173" s="88">
        <f>E172+E171+E170</f>
        <v>200</v>
      </c>
      <c r="F173" s="89">
        <f>F170</f>
        <v>100</v>
      </c>
      <c r="G173" s="88">
        <f>G172+G171+G170</f>
        <v>200</v>
      </c>
      <c r="H173" s="192"/>
      <c r="I173" s="195"/>
      <c r="J173" s="195"/>
      <c r="K173" s="198"/>
    </row>
    <row r="174" spans="1:11" ht="22.5">
      <c r="A174" s="187">
        <v>40</v>
      </c>
      <c r="B174" s="190" t="s">
        <v>174</v>
      </c>
      <c r="C174" s="79" t="s">
        <v>63</v>
      </c>
      <c r="D174" s="80">
        <v>600</v>
      </c>
      <c r="E174" s="80">
        <v>600</v>
      </c>
      <c r="F174" s="81">
        <f>E174/D174*100</f>
        <v>100</v>
      </c>
      <c r="G174" s="80">
        <v>555</v>
      </c>
      <c r="H174" s="190" t="s">
        <v>175</v>
      </c>
      <c r="I174" s="193" t="s">
        <v>176</v>
      </c>
      <c r="J174" s="193" t="s">
        <v>213</v>
      </c>
      <c r="K174" s="196" t="s">
        <v>214</v>
      </c>
    </row>
    <row r="175" spans="1:11" ht="12.75">
      <c r="A175" s="188"/>
      <c r="B175" s="191"/>
      <c r="C175" s="83" t="s">
        <v>64</v>
      </c>
      <c r="D175" s="84">
        <v>0</v>
      </c>
      <c r="E175" s="84">
        <v>0</v>
      </c>
      <c r="F175" s="85">
        <v>0</v>
      </c>
      <c r="G175" s="84">
        <v>0</v>
      </c>
      <c r="H175" s="191"/>
      <c r="I175" s="194"/>
      <c r="J175" s="194"/>
      <c r="K175" s="197"/>
    </row>
    <row r="176" spans="1:11" ht="12.75">
      <c r="A176" s="188"/>
      <c r="B176" s="191"/>
      <c r="C176" s="83" t="s">
        <v>58</v>
      </c>
      <c r="D176" s="84">
        <v>0</v>
      </c>
      <c r="E176" s="84">
        <v>0</v>
      </c>
      <c r="F176" s="85">
        <v>0</v>
      </c>
      <c r="G176" s="84">
        <v>0</v>
      </c>
      <c r="H176" s="191"/>
      <c r="I176" s="194"/>
      <c r="J176" s="194"/>
      <c r="K176" s="197"/>
    </row>
    <row r="177" spans="1:11" ht="13.5" thickBot="1">
      <c r="A177" s="189"/>
      <c r="B177" s="192"/>
      <c r="C177" s="87" t="s">
        <v>65</v>
      </c>
      <c r="D177" s="88">
        <f>D176+D175+D174</f>
        <v>600</v>
      </c>
      <c r="E177" s="88">
        <f>E176+E175+E174</f>
        <v>600</v>
      </c>
      <c r="F177" s="89">
        <f>F174</f>
        <v>100</v>
      </c>
      <c r="G177" s="88">
        <f>G176+G175+G174</f>
        <v>555</v>
      </c>
      <c r="H177" s="192"/>
      <c r="I177" s="195"/>
      <c r="J177" s="195"/>
      <c r="K177" s="198"/>
    </row>
    <row r="178" spans="1:11" ht="13.5" thickBot="1">
      <c r="A178" s="224" t="s">
        <v>133</v>
      </c>
      <c r="B178" s="225"/>
      <c r="C178" s="238"/>
      <c r="D178" s="65">
        <f>D177+D173+D169+D165</f>
        <v>1200</v>
      </c>
      <c r="E178" s="64">
        <f>E177+E173+E169+E165</f>
        <v>1200</v>
      </c>
      <c r="F178" s="71">
        <f>E178/D178*100</f>
        <v>100</v>
      </c>
      <c r="G178" s="64">
        <f>G177+G173+G169+G165</f>
        <v>1154.5</v>
      </c>
      <c r="H178" s="67"/>
      <c r="I178" s="72"/>
      <c r="J178" s="72"/>
      <c r="K178" s="73"/>
    </row>
    <row r="179" spans="1:11" ht="13.5" thickBot="1">
      <c r="A179" s="227" t="s">
        <v>88</v>
      </c>
      <c r="B179" s="231"/>
      <c r="C179" s="231"/>
      <c r="D179" s="231"/>
      <c r="E179" s="231"/>
      <c r="F179" s="231"/>
      <c r="G179" s="231"/>
      <c r="H179" s="231"/>
      <c r="I179" s="231"/>
      <c r="J179" s="231"/>
      <c r="K179" s="232"/>
    </row>
    <row r="180" spans="1:11" ht="22.5">
      <c r="A180" s="187">
        <v>42</v>
      </c>
      <c r="B180" s="190" t="s">
        <v>52</v>
      </c>
      <c r="C180" s="79" t="s">
        <v>63</v>
      </c>
      <c r="D180" s="80">
        <v>1500</v>
      </c>
      <c r="E180" s="80">
        <v>1500</v>
      </c>
      <c r="F180" s="81">
        <f>E180/D180*100</f>
        <v>100</v>
      </c>
      <c r="G180" s="80">
        <v>1417.5</v>
      </c>
      <c r="H180" s="190" t="s">
        <v>121</v>
      </c>
      <c r="I180" s="193">
        <v>360</v>
      </c>
      <c r="J180" s="193">
        <v>534</v>
      </c>
      <c r="K180" s="196">
        <v>148</v>
      </c>
    </row>
    <row r="181" spans="1:11" ht="12.75">
      <c r="A181" s="188"/>
      <c r="B181" s="191"/>
      <c r="C181" s="83" t="s">
        <v>64</v>
      </c>
      <c r="D181" s="84">
        <v>0</v>
      </c>
      <c r="E181" s="84">
        <v>0</v>
      </c>
      <c r="F181" s="85">
        <v>0</v>
      </c>
      <c r="G181" s="84">
        <v>0</v>
      </c>
      <c r="H181" s="191"/>
      <c r="I181" s="194"/>
      <c r="J181" s="194"/>
      <c r="K181" s="197"/>
    </row>
    <row r="182" spans="1:11" ht="12.75">
      <c r="A182" s="188"/>
      <c r="B182" s="191"/>
      <c r="C182" s="83" t="s">
        <v>58</v>
      </c>
      <c r="D182" s="84">
        <v>0</v>
      </c>
      <c r="E182" s="84">
        <v>0</v>
      </c>
      <c r="F182" s="85">
        <v>0</v>
      </c>
      <c r="G182" s="84">
        <v>0</v>
      </c>
      <c r="H182" s="191"/>
      <c r="I182" s="194"/>
      <c r="J182" s="194"/>
      <c r="K182" s="197"/>
    </row>
    <row r="183" spans="1:11" ht="13.5" thickBot="1">
      <c r="A183" s="189"/>
      <c r="B183" s="192"/>
      <c r="C183" s="87" t="s">
        <v>65</v>
      </c>
      <c r="D183" s="88">
        <f>D182+D181+D180</f>
        <v>1500</v>
      </c>
      <c r="E183" s="88">
        <f>E182+E181+E180</f>
        <v>1500</v>
      </c>
      <c r="F183" s="89">
        <f>F180</f>
        <v>100</v>
      </c>
      <c r="G183" s="88">
        <f>G182+G181+G180</f>
        <v>1417.5</v>
      </c>
      <c r="H183" s="192"/>
      <c r="I183" s="195"/>
      <c r="J183" s="195"/>
      <c r="K183" s="198"/>
    </row>
    <row r="184" spans="1:11" ht="22.5">
      <c r="A184" s="187">
        <v>43</v>
      </c>
      <c r="B184" s="190" t="s">
        <v>43</v>
      </c>
      <c r="C184" s="79" t="s">
        <v>63</v>
      </c>
      <c r="D184" s="80">
        <v>1200</v>
      </c>
      <c r="E184" s="80">
        <v>1200</v>
      </c>
      <c r="F184" s="81">
        <f>E184/D184*100</f>
        <v>100</v>
      </c>
      <c r="G184" s="80">
        <v>1200</v>
      </c>
      <c r="H184" s="190" t="s">
        <v>122</v>
      </c>
      <c r="I184" s="193">
        <v>190</v>
      </c>
      <c r="J184" s="193">
        <v>207</v>
      </c>
      <c r="K184" s="196">
        <v>109</v>
      </c>
    </row>
    <row r="185" spans="1:11" ht="12.75">
      <c r="A185" s="188"/>
      <c r="B185" s="191"/>
      <c r="C185" s="83" t="s">
        <v>64</v>
      </c>
      <c r="D185" s="84">
        <v>0</v>
      </c>
      <c r="E185" s="84">
        <v>0</v>
      </c>
      <c r="F185" s="85">
        <v>0</v>
      </c>
      <c r="G185" s="84">
        <v>0</v>
      </c>
      <c r="H185" s="191"/>
      <c r="I185" s="194"/>
      <c r="J185" s="194"/>
      <c r="K185" s="197"/>
    </row>
    <row r="186" spans="1:11" ht="12.75">
      <c r="A186" s="188"/>
      <c r="B186" s="191"/>
      <c r="C186" s="83" t="s">
        <v>58</v>
      </c>
      <c r="D186" s="84">
        <v>0</v>
      </c>
      <c r="E186" s="84">
        <v>0</v>
      </c>
      <c r="F186" s="85">
        <v>0</v>
      </c>
      <c r="G186" s="84">
        <v>0</v>
      </c>
      <c r="H186" s="191"/>
      <c r="I186" s="194"/>
      <c r="J186" s="194"/>
      <c r="K186" s="197"/>
    </row>
    <row r="187" spans="1:11" ht="13.5" thickBot="1">
      <c r="A187" s="189"/>
      <c r="B187" s="192"/>
      <c r="C187" s="87" t="s">
        <v>65</v>
      </c>
      <c r="D187" s="88">
        <f>D186+D185+D184</f>
        <v>1200</v>
      </c>
      <c r="E187" s="88">
        <f>E186+E185+E184</f>
        <v>1200</v>
      </c>
      <c r="F187" s="89">
        <f>F184</f>
        <v>100</v>
      </c>
      <c r="G187" s="88">
        <f>G186+G185+G184</f>
        <v>1200</v>
      </c>
      <c r="H187" s="192"/>
      <c r="I187" s="195"/>
      <c r="J187" s="195"/>
      <c r="K187" s="198"/>
    </row>
    <row r="188" spans="1:11" ht="22.5">
      <c r="A188" s="187">
        <v>44</v>
      </c>
      <c r="B188" s="190" t="s">
        <v>53</v>
      </c>
      <c r="C188" s="79" t="s">
        <v>63</v>
      </c>
      <c r="D188" s="80">
        <v>8000</v>
      </c>
      <c r="E188" s="80">
        <v>8000</v>
      </c>
      <c r="F188" s="81">
        <f>E188/D188*100</f>
        <v>100</v>
      </c>
      <c r="G188" s="80">
        <v>8000</v>
      </c>
      <c r="H188" s="190" t="s">
        <v>123</v>
      </c>
      <c r="I188" s="193">
        <v>450</v>
      </c>
      <c r="J188" s="193">
        <v>700</v>
      </c>
      <c r="K188" s="196">
        <v>156</v>
      </c>
    </row>
    <row r="189" spans="1:11" ht="12.75">
      <c r="A189" s="188"/>
      <c r="B189" s="191"/>
      <c r="C189" s="83" t="s">
        <v>64</v>
      </c>
      <c r="D189" s="84">
        <v>0</v>
      </c>
      <c r="E189" s="84">
        <v>0</v>
      </c>
      <c r="F189" s="85">
        <v>0</v>
      </c>
      <c r="G189" s="84">
        <v>0</v>
      </c>
      <c r="H189" s="191"/>
      <c r="I189" s="194"/>
      <c r="J189" s="194"/>
      <c r="K189" s="197"/>
    </row>
    <row r="190" spans="1:11" ht="12.75">
      <c r="A190" s="188"/>
      <c r="B190" s="191"/>
      <c r="C190" s="83" t="s">
        <v>58</v>
      </c>
      <c r="D190" s="84">
        <v>0</v>
      </c>
      <c r="E190" s="84">
        <v>0</v>
      </c>
      <c r="F190" s="85">
        <v>0</v>
      </c>
      <c r="G190" s="84">
        <v>0</v>
      </c>
      <c r="H190" s="191"/>
      <c r="I190" s="194"/>
      <c r="J190" s="194"/>
      <c r="K190" s="197"/>
    </row>
    <row r="191" spans="1:11" ht="13.5" thickBot="1">
      <c r="A191" s="189"/>
      <c r="B191" s="192"/>
      <c r="C191" s="87" t="s">
        <v>65</v>
      </c>
      <c r="D191" s="88">
        <f>D190+D189+D188</f>
        <v>8000</v>
      </c>
      <c r="E191" s="88">
        <f>E190+E189+E188</f>
        <v>8000</v>
      </c>
      <c r="F191" s="89">
        <f>F188</f>
        <v>100</v>
      </c>
      <c r="G191" s="88">
        <f>G190+G189+G188</f>
        <v>8000</v>
      </c>
      <c r="H191" s="192"/>
      <c r="I191" s="195"/>
      <c r="J191" s="195"/>
      <c r="K191" s="198"/>
    </row>
    <row r="192" spans="1:11" ht="13.5" thickBot="1">
      <c r="A192" s="239" t="s">
        <v>134</v>
      </c>
      <c r="B192" s="240"/>
      <c r="C192" s="241"/>
      <c r="D192" s="65">
        <f>D191+D187+D183</f>
        <v>10700</v>
      </c>
      <c r="E192" s="64">
        <f>E191+E187+E183</f>
        <v>10700</v>
      </c>
      <c r="F192" s="71">
        <f>E192/D192*100</f>
        <v>100</v>
      </c>
      <c r="G192" s="64">
        <f>G191+G187+G183</f>
        <v>10617.5</v>
      </c>
      <c r="H192" s="67"/>
      <c r="I192" s="72"/>
      <c r="J192" s="72"/>
      <c r="K192" s="73"/>
    </row>
    <row r="193" spans="1:11" ht="13.5" thickBot="1">
      <c r="A193" s="227" t="s">
        <v>89</v>
      </c>
      <c r="B193" s="231"/>
      <c r="C193" s="231"/>
      <c r="D193" s="231"/>
      <c r="E193" s="231"/>
      <c r="F193" s="231"/>
      <c r="G193" s="231"/>
      <c r="H193" s="231"/>
      <c r="I193" s="231"/>
      <c r="J193" s="231"/>
      <c r="K193" s="232"/>
    </row>
    <row r="194" spans="1:11" ht="22.5">
      <c r="A194" s="187">
        <v>45</v>
      </c>
      <c r="B194" s="190" t="s">
        <v>177</v>
      </c>
      <c r="C194" s="79" t="s">
        <v>63</v>
      </c>
      <c r="D194" s="80">
        <v>1000</v>
      </c>
      <c r="E194" s="80">
        <v>1000</v>
      </c>
      <c r="F194" s="81">
        <f>E194/D194*100</f>
        <v>100</v>
      </c>
      <c r="G194" s="80">
        <v>995</v>
      </c>
      <c r="H194" s="190" t="s">
        <v>124</v>
      </c>
      <c r="I194" s="181" t="s">
        <v>178</v>
      </c>
      <c r="J194" s="193" t="s">
        <v>193</v>
      </c>
      <c r="K194" s="196" t="s">
        <v>194</v>
      </c>
    </row>
    <row r="195" spans="1:11" ht="12.75">
      <c r="A195" s="188"/>
      <c r="B195" s="191"/>
      <c r="C195" s="83" t="s">
        <v>64</v>
      </c>
      <c r="D195" s="84">
        <v>0</v>
      </c>
      <c r="E195" s="84">
        <v>0</v>
      </c>
      <c r="F195" s="85">
        <v>0</v>
      </c>
      <c r="G195" s="84">
        <v>0</v>
      </c>
      <c r="H195" s="191"/>
      <c r="I195" s="182"/>
      <c r="J195" s="194"/>
      <c r="K195" s="197"/>
    </row>
    <row r="196" spans="1:11" ht="12.75">
      <c r="A196" s="188"/>
      <c r="B196" s="191"/>
      <c r="C196" s="83" t="s">
        <v>58</v>
      </c>
      <c r="D196" s="84">
        <v>0</v>
      </c>
      <c r="E196" s="84">
        <v>0</v>
      </c>
      <c r="F196" s="85">
        <v>0</v>
      </c>
      <c r="G196" s="84">
        <v>0</v>
      </c>
      <c r="H196" s="191"/>
      <c r="I196" s="182"/>
      <c r="J196" s="194"/>
      <c r="K196" s="197"/>
    </row>
    <row r="197" spans="1:11" ht="13.5" thickBot="1">
      <c r="A197" s="189"/>
      <c r="B197" s="192"/>
      <c r="C197" s="87" t="s">
        <v>65</v>
      </c>
      <c r="D197" s="88">
        <f>D196+D195+D194</f>
        <v>1000</v>
      </c>
      <c r="E197" s="88">
        <f>E196+E195+E194</f>
        <v>1000</v>
      </c>
      <c r="F197" s="89">
        <f>F194</f>
        <v>100</v>
      </c>
      <c r="G197" s="88">
        <f>G196+G195+G194</f>
        <v>995</v>
      </c>
      <c r="H197" s="192"/>
      <c r="I197" s="183"/>
      <c r="J197" s="195"/>
      <c r="K197" s="198"/>
    </row>
    <row r="198" spans="1:11" ht="22.5">
      <c r="A198" s="187">
        <v>46</v>
      </c>
      <c r="B198" s="190" t="s">
        <v>179</v>
      </c>
      <c r="C198" s="79" t="s">
        <v>63</v>
      </c>
      <c r="D198" s="80">
        <v>200</v>
      </c>
      <c r="E198" s="80">
        <v>200</v>
      </c>
      <c r="F198" s="81">
        <f>E198/D198*100</f>
        <v>100</v>
      </c>
      <c r="G198" s="80">
        <v>200</v>
      </c>
      <c r="H198" s="190" t="s">
        <v>180</v>
      </c>
      <c r="I198" s="193">
        <v>120</v>
      </c>
      <c r="J198" s="193">
        <v>120</v>
      </c>
      <c r="K198" s="196">
        <v>100</v>
      </c>
    </row>
    <row r="199" spans="1:11" ht="12.75">
      <c r="A199" s="188"/>
      <c r="B199" s="191"/>
      <c r="C199" s="83" t="s">
        <v>64</v>
      </c>
      <c r="D199" s="84">
        <v>0</v>
      </c>
      <c r="E199" s="84">
        <v>0</v>
      </c>
      <c r="F199" s="85">
        <v>0</v>
      </c>
      <c r="G199" s="84">
        <v>0</v>
      </c>
      <c r="H199" s="191"/>
      <c r="I199" s="194"/>
      <c r="J199" s="194"/>
      <c r="K199" s="197"/>
    </row>
    <row r="200" spans="1:11" ht="12.75">
      <c r="A200" s="188"/>
      <c r="B200" s="191"/>
      <c r="C200" s="83" t="s">
        <v>58</v>
      </c>
      <c r="D200" s="84">
        <v>0</v>
      </c>
      <c r="E200" s="84">
        <v>0</v>
      </c>
      <c r="F200" s="85">
        <v>0</v>
      </c>
      <c r="G200" s="84">
        <v>0</v>
      </c>
      <c r="H200" s="191"/>
      <c r="I200" s="194"/>
      <c r="J200" s="194"/>
      <c r="K200" s="197"/>
    </row>
    <row r="201" spans="1:11" ht="13.5" thickBot="1">
      <c r="A201" s="189"/>
      <c r="B201" s="192"/>
      <c r="C201" s="87" t="s">
        <v>65</v>
      </c>
      <c r="D201" s="88">
        <f>D200+D199+D198</f>
        <v>200</v>
      </c>
      <c r="E201" s="88">
        <f>E200+E199+E198</f>
        <v>200</v>
      </c>
      <c r="F201" s="89">
        <f>F198</f>
        <v>100</v>
      </c>
      <c r="G201" s="88">
        <f>G200+G199+G198</f>
        <v>200</v>
      </c>
      <c r="H201" s="192"/>
      <c r="I201" s="195"/>
      <c r="J201" s="195"/>
      <c r="K201" s="198"/>
    </row>
    <row r="202" spans="1:11" ht="22.5">
      <c r="A202" s="187">
        <v>46</v>
      </c>
      <c r="B202" s="190" t="s">
        <v>181</v>
      </c>
      <c r="C202" s="79" t="s">
        <v>63</v>
      </c>
      <c r="D202" s="80">
        <v>300</v>
      </c>
      <c r="E202" s="80">
        <v>300</v>
      </c>
      <c r="F202" s="81">
        <f>E202/D202*100</f>
        <v>100</v>
      </c>
      <c r="G202" s="80">
        <v>243</v>
      </c>
      <c r="H202" s="190" t="s">
        <v>182</v>
      </c>
      <c r="I202" s="193" t="s">
        <v>183</v>
      </c>
      <c r="J202" s="181" t="s">
        <v>215</v>
      </c>
      <c r="K202" s="196" t="s">
        <v>216</v>
      </c>
    </row>
    <row r="203" spans="1:11" ht="12.75">
      <c r="A203" s="188"/>
      <c r="B203" s="191"/>
      <c r="C203" s="83" t="s">
        <v>64</v>
      </c>
      <c r="D203" s="84">
        <v>0</v>
      </c>
      <c r="E203" s="84">
        <v>0</v>
      </c>
      <c r="F203" s="85">
        <v>0</v>
      </c>
      <c r="G203" s="84">
        <v>0</v>
      </c>
      <c r="H203" s="191"/>
      <c r="I203" s="194"/>
      <c r="J203" s="182"/>
      <c r="K203" s="197"/>
    </row>
    <row r="204" spans="1:11" ht="12.75">
      <c r="A204" s="188"/>
      <c r="B204" s="191"/>
      <c r="C204" s="83" t="s">
        <v>58</v>
      </c>
      <c r="D204" s="84">
        <v>0</v>
      </c>
      <c r="E204" s="84">
        <v>0</v>
      </c>
      <c r="F204" s="85">
        <v>0</v>
      </c>
      <c r="G204" s="84">
        <v>0</v>
      </c>
      <c r="H204" s="191"/>
      <c r="I204" s="194"/>
      <c r="J204" s="182"/>
      <c r="K204" s="197"/>
    </row>
    <row r="205" spans="1:11" ht="13.5" thickBot="1">
      <c r="A205" s="189"/>
      <c r="B205" s="192"/>
      <c r="C205" s="87" t="s">
        <v>65</v>
      </c>
      <c r="D205" s="88">
        <f>D204+D203+D202</f>
        <v>300</v>
      </c>
      <c r="E205" s="88">
        <f>E204+E203+E202</f>
        <v>300</v>
      </c>
      <c r="F205" s="89">
        <f>F202</f>
        <v>100</v>
      </c>
      <c r="G205" s="88">
        <f>G204+G203+G202</f>
        <v>243</v>
      </c>
      <c r="H205" s="192"/>
      <c r="I205" s="195"/>
      <c r="J205" s="183"/>
      <c r="K205" s="198"/>
    </row>
    <row r="206" spans="1:11" ht="13.5" thickBot="1">
      <c r="A206" s="224" t="s">
        <v>133</v>
      </c>
      <c r="B206" s="225"/>
      <c r="C206" s="238"/>
      <c r="D206" s="65">
        <f>D205+D201+D197</f>
        <v>1500</v>
      </c>
      <c r="E206" s="64">
        <f>E205+E201+E197</f>
        <v>1500</v>
      </c>
      <c r="F206" s="71">
        <f>E206/D206*100</f>
        <v>100</v>
      </c>
      <c r="G206" s="64">
        <f>G205+G201+G197</f>
        <v>1438</v>
      </c>
      <c r="H206" s="67"/>
      <c r="I206" s="72"/>
      <c r="J206" s="72"/>
      <c r="K206" s="73"/>
    </row>
    <row r="207" spans="1:11" ht="13.5" thickBot="1">
      <c r="A207" s="233" t="s">
        <v>90</v>
      </c>
      <c r="B207" s="242"/>
      <c r="C207" s="242"/>
      <c r="D207" s="242"/>
      <c r="E207" s="242"/>
      <c r="F207" s="242"/>
      <c r="G207" s="242"/>
      <c r="H207" s="242"/>
      <c r="I207" s="242"/>
      <c r="J207" s="242"/>
      <c r="K207" s="243"/>
    </row>
    <row r="208" spans="1:11" ht="22.5">
      <c r="A208" s="187">
        <v>47</v>
      </c>
      <c r="B208" s="190" t="s">
        <v>125</v>
      </c>
      <c r="C208" s="79" t="s">
        <v>63</v>
      </c>
      <c r="D208" s="80">
        <v>250</v>
      </c>
      <c r="E208" s="80">
        <v>250</v>
      </c>
      <c r="F208" s="81">
        <f>E208/D208*100</f>
        <v>100</v>
      </c>
      <c r="G208" s="80">
        <v>250</v>
      </c>
      <c r="H208" s="190" t="s">
        <v>184</v>
      </c>
      <c r="I208" s="193">
        <v>150</v>
      </c>
      <c r="J208" s="193">
        <v>150</v>
      </c>
      <c r="K208" s="196">
        <v>100</v>
      </c>
    </row>
    <row r="209" spans="1:11" ht="12.75">
      <c r="A209" s="188"/>
      <c r="B209" s="191"/>
      <c r="C209" s="83" t="s">
        <v>64</v>
      </c>
      <c r="D209" s="84">
        <v>0</v>
      </c>
      <c r="E209" s="84">
        <v>0</v>
      </c>
      <c r="F209" s="85">
        <v>0</v>
      </c>
      <c r="G209" s="84">
        <v>0</v>
      </c>
      <c r="H209" s="191"/>
      <c r="I209" s="194"/>
      <c r="J209" s="194"/>
      <c r="K209" s="197"/>
    </row>
    <row r="210" spans="1:11" ht="12.75">
      <c r="A210" s="188"/>
      <c r="B210" s="191"/>
      <c r="C210" s="83" t="s">
        <v>58</v>
      </c>
      <c r="D210" s="84">
        <v>0</v>
      </c>
      <c r="E210" s="84">
        <v>0</v>
      </c>
      <c r="F210" s="85">
        <v>0</v>
      </c>
      <c r="G210" s="84">
        <v>0</v>
      </c>
      <c r="H210" s="191"/>
      <c r="I210" s="194"/>
      <c r="J210" s="194"/>
      <c r="K210" s="197"/>
    </row>
    <row r="211" spans="1:11" ht="13.5" thickBot="1">
      <c r="A211" s="189"/>
      <c r="B211" s="192"/>
      <c r="C211" s="87" t="s">
        <v>65</v>
      </c>
      <c r="D211" s="88">
        <f>D210+D208</f>
        <v>250</v>
      </c>
      <c r="E211" s="88">
        <f>E210+E208</f>
        <v>250</v>
      </c>
      <c r="F211" s="89">
        <f>F208</f>
        <v>100</v>
      </c>
      <c r="G211" s="88">
        <f>G210+G208</f>
        <v>250</v>
      </c>
      <c r="H211" s="192"/>
      <c r="I211" s="195"/>
      <c r="J211" s="195"/>
      <c r="K211" s="198"/>
    </row>
    <row r="212" spans="1:11" ht="22.5">
      <c r="A212" s="187">
        <v>48</v>
      </c>
      <c r="B212" s="190" t="s">
        <v>185</v>
      </c>
      <c r="C212" s="79" t="s">
        <v>63</v>
      </c>
      <c r="D212" s="80">
        <v>250</v>
      </c>
      <c r="E212" s="80">
        <v>250</v>
      </c>
      <c r="F212" s="81">
        <f>E212/D212*100</f>
        <v>100</v>
      </c>
      <c r="G212" s="80">
        <v>250</v>
      </c>
      <c r="H212" s="190" t="s">
        <v>186</v>
      </c>
      <c r="I212" s="193">
        <v>6</v>
      </c>
      <c r="J212" s="193">
        <v>6</v>
      </c>
      <c r="K212" s="196">
        <v>100</v>
      </c>
    </row>
    <row r="213" spans="1:11" ht="12.75">
      <c r="A213" s="188"/>
      <c r="B213" s="191"/>
      <c r="C213" s="83" t="s">
        <v>64</v>
      </c>
      <c r="D213" s="84">
        <v>0</v>
      </c>
      <c r="E213" s="84">
        <v>0</v>
      </c>
      <c r="F213" s="85">
        <v>0</v>
      </c>
      <c r="G213" s="84">
        <v>0</v>
      </c>
      <c r="H213" s="191"/>
      <c r="I213" s="194"/>
      <c r="J213" s="194"/>
      <c r="K213" s="197"/>
    </row>
    <row r="214" spans="1:11" ht="12.75">
      <c r="A214" s="188"/>
      <c r="B214" s="191"/>
      <c r="C214" s="83" t="s">
        <v>58</v>
      </c>
      <c r="D214" s="84">
        <v>0</v>
      </c>
      <c r="E214" s="84">
        <v>0</v>
      </c>
      <c r="F214" s="85">
        <v>0</v>
      </c>
      <c r="G214" s="84">
        <v>0</v>
      </c>
      <c r="H214" s="191"/>
      <c r="I214" s="194"/>
      <c r="J214" s="194"/>
      <c r="K214" s="197"/>
    </row>
    <row r="215" spans="1:11" ht="13.5" thickBot="1">
      <c r="A215" s="189"/>
      <c r="B215" s="192"/>
      <c r="C215" s="87" t="s">
        <v>65</v>
      </c>
      <c r="D215" s="88">
        <f>D214+D213+D212</f>
        <v>250</v>
      </c>
      <c r="E215" s="88">
        <f>E214+E213+E212</f>
        <v>250</v>
      </c>
      <c r="F215" s="89">
        <f>F212</f>
        <v>100</v>
      </c>
      <c r="G215" s="88">
        <f>G214+G213+G212</f>
        <v>250</v>
      </c>
      <c r="H215" s="192"/>
      <c r="I215" s="195"/>
      <c r="J215" s="195"/>
      <c r="K215" s="198"/>
    </row>
    <row r="216" spans="1:11" ht="13.5" thickBot="1">
      <c r="A216" s="224" t="s">
        <v>133</v>
      </c>
      <c r="B216" s="225"/>
      <c r="C216" s="238"/>
      <c r="D216" s="65">
        <f>D215+D211</f>
        <v>500</v>
      </c>
      <c r="E216" s="64">
        <f>E215+E211</f>
        <v>500</v>
      </c>
      <c r="F216" s="71">
        <f>E216/D216*100</f>
        <v>100</v>
      </c>
      <c r="G216" s="64">
        <f>G215+G211</f>
        <v>500</v>
      </c>
      <c r="H216" s="67"/>
      <c r="I216" s="72"/>
      <c r="J216" s="72"/>
      <c r="K216" s="73"/>
    </row>
    <row r="217" spans="1:11" ht="13.5" thickBot="1">
      <c r="A217" s="227" t="s">
        <v>91</v>
      </c>
      <c r="B217" s="231"/>
      <c r="C217" s="231"/>
      <c r="D217" s="231"/>
      <c r="E217" s="231"/>
      <c r="F217" s="231"/>
      <c r="G217" s="231"/>
      <c r="H217" s="231"/>
      <c r="I217" s="231"/>
      <c r="J217" s="231"/>
      <c r="K217" s="232"/>
    </row>
    <row r="218" spans="1:11" ht="22.5">
      <c r="A218" s="187">
        <v>51</v>
      </c>
      <c r="B218" s="190" t="s">
        <v>54</v>
      </c>
      <c r="C218" s="79" t="s">
        <v>63</v>
      </c>
      <c r="D218" s="80">
        <v>200</v>
      </c>
      <c r="E218" s="80">
        <v>200</v>
      </c>
      <c r="F218" s="81">
        <f>E218/D218*100</f>
        <v>100</v>
      </c>
      <c r="G218" s="80">
        <v>116</v>
      </c>
      <c r="H218" s="190" t="s">
        <v>126</v>
      </c>
      <c r="I218" s="193">
        <v>1000</v>
      </c>
      <c r="J218" s="193">
        <v>1000</v>
      </c>
      <c r="K218" s="196">
        <v>100</v>
      </c>
    </row>
    <row r="219" spans="1:11" ht="12.75">
      <c r="A219" s="188"/>
      <c r="B219" s="191"/>
      <c r="C219" s="83" t="s">
        <v>64</v>
      </c>
      <c r="D219" s="84">
        <v>0</v>
      </c>
      <c r="E219" s="84">
        <v>0</v>
      </c>
      <c r="F219" s="85">
        <v>0</v>
      </c>
      <c r="G219" s="84">
        <v>0</v>
      </c>
      <c r="H219" s="191"/>
      <c r="I219" s="194"/>
      <c r="J219" s="194"/>
      <c r="K219" s="197"/>
    </row>
    <row r="220" spans="1:11" ht="12.75">
      <c r="A220" s="188"/>
      <c r="B220" s="191"/>
      <c r="C220" s="83" t="s">
        <v>58</v>
      </c>
      <c r="D220" s="84">
        <v>0</v>
      </c>
      <c r="E220" s="84">
        <v>0</v>
      </c>
      <c r="F220" s="85">
        <v>0</v>
      </c>
      <c r="G220" s="84">
        <v>0</v>
      </c>
      <c r="H220" s="191"/>
      <c r="I220" s="194"/>
      <c r="J220" s="194"/>
      <c r="K220" s="197"/>
    </row>
    <row r="221" spans="1:11" ht="13.5" thickBot="1">
      <c r="A221" s="189"/>
      <c r="B221" s="192"/>
      <c r="C221" s="87" t="s">
        <v>65</v>
      </c>
      <c r="D221" s="88">
        <f>D220+D219+D218</f>
        <v>200</v>
      </c>
      <c r="E221" s="88">
        <f>E220+E219+E218</f>
        <v>200</v>
      </c>
      <c r="F221" s="89">
        <f>F218</f>
        <v>100</v>
      </c>
      <c r="G221" s="88">
        <f>G220+G219+G218</f>
        <v>116</v>
      </c>
      <c r="H221" s="192"/>
      <c r="I221" s="195"/>
      <c r="J221" s="195"/>
      <c r="K221" s="198"/>
    </row>
    <row r="222" spans="1:11" ht="22.5">
      <c r="A222" s="187">
        <v>52</v>
      </c>
      <c r="B222" s="190" t="s">
        <v>55</v>
      </c>
      <c r="C222" s="79" t="s">
        <v>63</v>
      </c>
      <c r="D222" s="80">
        <v>450</v>
      </c>
      <c r="E222" s="80">
        <v>450</v>
      </c>
      <c r="F222" s="81">
        <f>E222/D222*100</f>
        <v>100</v>
      </c>
      <c r="G222" s="80">
        <v>450</v>
      </c>
      <c r="H222" s="190" t="s">
        <v>127</v>
      </c>
      <c r="I222" s="181" t="s">
        <v>130</v>
      </c>
      <c r="J222" s="181" t="s">
        <v>130</v>
      </c>
      <c r="K222" s="184" t="s">
        <v>204</v>
      </c>
    </row>
    <row r="223" spans="1:11" ht="12.75">
      <c r="A223" s="188"/>
      <c r="B223" s="191"/>
      <c r="C223" s="83" t="s">
        <v>64</v>
      </c>
      <c r="D223" s="84">
        <v>0</v>
      </c>
      <c r="E223" s="84">
        <v>0</v>
      </c>
      <c r="F223" s="85">
        <v>0</v>
      </c>
      <c r="G223" s="84">
        <v>0</v>
      </c>
      <c r="H223" s="191"/>
      <c r="I223" s="182"/>
      <c r="J223" s="182"/>
      <c r="K223" s="185"/>
    </row>
    <row r="224" spans="1:11" ht="12.75">
      <c r="A224" s="188"/>
      <c r="B224" s="191"/>
      <c r="C224" s="83" t="s">
        <v>58</v>
      </c>
      <c r="D224" s="84">
        <v>0</v>
      </c>
      <c r="E224" s="84">
        <v>0</v>
      </c>
      <c r="F224" s="85">
        <v>0</v>
      </c>
      <c r="G224" s="84">
        <v>0</v>
      </c>
      <c r="H224" s="191"/>
      <c r="I224" s="182"/>
      <c r="J224" s="182"/>
      <c r="K224" s="185"/>
    </row>
    <row r="225" spans="1:11" ht="42" customHeight="1" thickBot="1">
      <c r="A225" s="189"/>
      <c r="B225" s="192"/>
      <c r="C225" s="87" t="s">
        <v>65</v>
      </c>
      <c r="D225" s="88">
        <f>D224+D223+D222</f>
        <v>450</v>
      </c>
      <c r="E225" s="88">
        <f>E224+E223+E222</f>
        <v>450</v>
      </c>
      <c r="F225" s="89">
        <f>F222</f>
        <v>100</v>
      </c>
      <c r="G225" s="88">
        <f>G224+G223+G222</f>
        <v>450</v>
      </c>
      <c r="H225" s="192"/>
      <c r="I225" s="183"/>
      <c r="J225" s="183"/>
      <c r="K225" s="186"/>
    </row>
    <row r="226" spans="1:11" ht="22.5">
      <c r="A226" s="187">
        <v>52</v>
      </c>
      <c r="B226" s="190" t="s">
        <v>187</v>
      </c>
      <c r="C226" s="79" t="s">
        <v>63</v>
      </c>
      <c r="D226" s="80">
        <v>450</v>
      </c>
      <c r="E226" s="80">
        <v>450</v>
      </c>
      <c r="F226" s="81">
        <f>E226/D226*100</f>
        <v>100</v>
      </c>
      <c r="G226" s="80">
        <v>450</v>
      </c>
      <c r="H226" s="190" t="s">
        <v>188</v>
      </c>
      <c r="I226" s="181" t="s">
        <v>189</v>
      </c>
      <c r="J226" s="181" t="s">
        <v>189</v>
      </c>
      <c r="K226" s="184" t="s">
        <v>217</v>
      </c>
    </row>
    <row r="227" spans="1:11" ht="12.75">
      <c r="A227" s="188"/>
      <c r="B227" s="191"/>
      <c r="C227" s="83" t="s">
        <v>64</v>
      </c>
      <c r="D227" s="84">
        <v>0</v>
      </c>
      <c r="E227" s="84">
        <v>0</v>
      </c>
      <c r="F227" s="85">
        <v>0</v>
      </c>
      <c r="G227" s="84">
        <v>0</v>
      </c>
      <c r="H227" s="191"/>
      <c r="I227" s="182"/>
      <c r="J227" s="182"/>
      <c r="K227" s="185"/>
    </row>
    <row r="228" spans="1:11" ht="12.75">
      <c r="A228" s="188"/>
      <c r="B228" s="191"/>
      <c r="C228" s="83" t="s">
        <v>58</v>
      </c>
      <c r="D228" s="84">
        <v>0</v>
      </c>
      <c r="E228" s="84">
        <v>0</v>
      </c>
      <c r="F228" s="85">
        <v>0</v>
      </c>
      <c r="G228" s="84">
        <v>0</v>
      </c>
      <c r="H228" s="191"/>
      <c r="I228" s="182"/>
      <c r="J228" s="182"/>
      <c r="K228" s="185"/>
    </row>
    <row r="229" spans="1:11" ht="13.5" thickBot="1">
      <c r="A229" s="189"/>
      <c r="B229" s="192"/>
      <c r="C229" s="87" t="s">
        <v>65</v>
      </c>
      <c r="D229" s="88">
        <f>D228+D227+D226</f>
        <v>450</v>
      </c>
      <c r="E229" s="88">
        <f>E228+E227+E226</f>
        <v>450</v>
      </c>
      <c r="F229" s="89">
        <f>F226</f>
        <v>100</v>
      </c>
      <c r="G229" s="88">
        <f>G228+G227+G226</f>
        <v>450</v>
      </c>
      <c r="H229" s="192"/>
      <c r="I229" s="183"/>
      <c r="J229" s="183"/>
      <c r="K229" s="186"/>
    </row>
    <row r="230" spans="1:11" ht="13.5" thickBot="1">
      <c r="A230" s="224" t="s">
        <v>133</v>
      </c>
      <c r="B230" s="225"/>
      <c r="C230" s="238"/>
      <c r="D230" s="65">
        <f>D229+D225+D221</f>
        <v>1100</v>
      </c>
      <c r="E230" s="64">
        <f>E229+E225+E221</f>
        <v>1100</v>
      </c>
      <c r="F230" s="71">
        <f>F226</f>
        <v>100</v>
      </c>
      <c r="G230" s="64">
        <f>G229+G225+G221</f>
        <v>1016</v>
      </c>
      <c r="H230" s="67"/>
      <c r="I230" s="68"/>
      <c r="J230" s="68"/>
      <c r="K230" s="69"/>
    </row>
    <row r="231" spans="1:11" ht="13.5" thickBot="1">
      <c r="A231" s="75"/>
      <c r="B231" s="242" t="s">
        <v>132</v>
      </c>
      <c r="C231" s="243"/>
      <c r="D231" s="64">
        <f>D230+D216+D206+D192+D178+D160+D138+D124+D114+D80+D70+D48+D38</f>
        <v>28623.7</v>
      </c>
      <c r="E231" s="65">
        <f>E230+E216+E206+E192+E178+E160+E138+E124+E114+E80+E70+E48+E38</f>
        <v>28623.7</v>
      </c>
      <c r="F231" s="66">
        <f>E231/D231*100</f>
        <v>100</v>
      </c>
      <c r="G231" s="65">
        <f>G230+G216+G206+G192+G178+G160+G138+G124+G114+G80+G70+G48+G38</f>
        <v>27200.36</v>
      </c>
      <c r="H231" s="76"/>
      <c r="I231" s="77"/>
      <c r="J231" s="78"/>
      <c r="K231" s="78"/>
    </row>
    <row r="232" spans="1:11" ht="13.5" thickBot="1">
      <c r="A232" s="227" t="s">
        <v>92</v>
      </c>
      <c r="B232" s="231"/>
      <c r="C232" s="231"/>
      <c r="D232" s="231"/>
      <c r="E232" s="231"/>
      <c r="F232" s="231"/>
      <c r="G232" s="231"/>
      <c r="H232" s="231"/>
      <c r="I232" s="231"/>
      <c r="J232" s="231"/>
      <c r="K232" s="232"/>
    </row>
    <row r="233" spans="1:11" ht="22.5">
      <c r="A233" s="187">
        <v>53</v>
      </c>
      <c r="B233" s="190" t="s">
        <v>34</v>
      </c>
      <c r="C233" s="79" t="s">
        <v>63</v>
      </c>
      <c r="D233" s="80">
        <v>7548.3</v>
      </c>
      <c r="E233" s="80">
        <v>7548.3</v>
      </c>
      <c r="F233" s="81">
        <f>E233/D233*100</f>
        <v>100</v>
      </c>
      <c r="G233" s="80">
        <v>7538.3</v>
      </c>
      <c r="H233" s="190" t="s">
        <v>128</v>
      </c>
      <c r="I233" s="193">
        <v>100</v>
      </c>
      <c r="J233" s="193">
        <v>100</v>
      </c>
      <c r="K233" s="196">
        <v>100</v>
      </c>
    </row>
    <row r="234" spans="1:11" ht="12.75">
      <c r="A234" s="188"/>
      <c r="B234" s="191"/>
      <c r="C234" s="83" t="s">
        <v>64</v>
      </c>
      <c r="D234" s="84">
        <v>0</v>
      </c>
      <c r="E234" s="84">
        <v>0</v>
      </c>
      <c r="F234" s="85">
        <v>0</v>
      </c>
      <c r="G234" s="84">
        <v>0</v>
      </c>
      <c r="H234" s="191"/>
      <c r="I234" s="194"/>
      <c r="J234" s="194"/>
      <c r="K234" s="197"/>
    </row>
    <row r="235" spans="1:11" ht="12.75">
      <c r="A235" s="188"/>
      <c r="B235" s="191"/>
      <c r="C235" s="83" t="s">
        <v>58</v>
      </c>
      <c r="D235" s="84">
        <v>0</v>
      </c>
      <c r="E235" s="84">
        <v>0</v>
      </c>
      <c r="F235" s="85">
        <v>0</v>
      </c>
      <c r="G235" s="84">
        <v>0</v>
      </c>
      <c r="H235" s="191"/>
      <c r="I235" s="194"/>
      <c r="J235" s="194"/>
      <c r="K235" s="197"/>
    </row>
    <row r="236" spans="1:11" ht="13.5" thickBot="1">
      <c r="A236" s="189"/>
      <c r="B236" s="192"/>
      <c r="C236" s="87" t="s">
        <v>65</v>
      </c>
      <c r="D236" s="88">
        <f>D235+D234+D233</f>
        <v>7548.3</v>
      </c>
      <c r="E236" s="88">
        <f>E235+E234+E233</f>
        <v>7548.3</v>
      </c>
      <c r="F236" s="89">
        <f>F233</f>
        <v>100</v>
      </c>
      <c r="G236" s="88">
        <f>G235+G234+G233</f>
        <v>7538.3</v>
      </c>
      <c r="H236" s="192"/>
      <c r="I236" s="195"/>
      <c r="J236" s="195"/>
      <c r="K236" s="198"/>
    </row>
    <row r="237" spans="1:11" ht="13.5" thickBot="1">
      <c r="A237" s="227" t="s">
        <v>93</v>
      </c>
      <c r="B237" s="231"/>
      <c r="C237" s="231"/>
      <c r="D237" s="231"/>
      <c r="E237" s="231"/>
      <c r="F237" s="231"/>
      <c r="G237" s="231"/>
      <c r="H237" s="231"/>
      <c r="I237" s="231"/>
      <c r="J237" s="231"/>
      <c r="K237" s="232"/>
    </row>
    <row r="238" spans="1:11" ht="22.5">
      <c r="A238" s="193">
        <v>54</v>
      </c>
      <c r="B238" s="190" t="s">
        <v>35</v>
      </c>
      <c r="C238" s="79" t="s">
        <v>63</v>
      </c>
      <c r="D238" s="95">
        <v>17836.1</v>
      </c>
      <c r="E238" s="95">
        <v>19119.4</v>
      </c>
      <c r="F238" s="81">
        <f>E238/D238*100</f>
        <v>107.19495853914253</v>
      </c>
      <c r="G238" s="95">
        <v>19100.07</v>
      </c>
      <c r="H238" s="190" t="s">
        <v>129</v>
      </c>
      <c r="I238" s="193">
        <v>100</v>
      </c>
      <c r="J238" s="193">
        <v>100</v>
      </c>
      <c r="K238" s="193">
        <v>100</v>
      </c>
    </row>
    <row r="239" spans="1:11" ht="12.75">
      <c r="A239" s="194"/>
      <c r="B239" s="191"/>
      <c r="C239" s="83" t="s">
        <v>64</v>
      </c>
      <c r="D239" s="95">
        <v>0</v>
      </c>
      <c r="E239" s="95">
        <v>0</v>
      </c>
      <c r="F239" s="85">
        <v>0</v>
      </c>
      <c r="G239" s="95">
        <v>0</v>
      </c>
      <c r="H239" s="191"/>
      <c r="I239" s="194"/>
      <c r="J239" s="194"/>
      <c r="K239" s="194"/>
    </row>
    <row r="240" spans="1:11" ht="12.75">
      <c r="A240" s="194"/>
      <c r="B240" s="191"/>
      <c r="C240" s="83" t="s">
        <v>58</v>
      </c>
      <c r="D240" s="95">
        <v>0</v>
      </c>
      <c r="E240" s="95">
        <v>0</v>
      </c>
      <c r="F240" s="85">
        <v>0</v>
      </c>
      <c r="G240" s="95">
        <v>0</v>
      </c>
      <c r="H240" s="191"/>
      <c r="I240" s="194"/>
      <c r="J240" s="194"/>
      <c r="K240" s="194"/>
    </row>
    <row r="241" spans="1:11" ht="13.5" thickBot="1">
      <c r="A241" s="194"/>
      <c r="B241" s="192"/>
      <c r="C241" s="96" t="s">
        <v>65</v>
      </c>
      <c r="D241" s="97">
        <f>D240+D239+D238</f>
        <v>17836.1</v>
      </c>
      <c r="E241" s="97">
        <f>E240+E239+E238</f>
        <v>19119.4</v>
      </c>
      <c r="F241" s="89">
        <f>F238</f>
        <v>107.19495853914253</v>
      </c>
      <c r="G241" s="97">
        <f>G240+G239+G238</f>
        <v>19100.07</v>
      </c>
      <c r="H241" s="192"/>
      <c r="I241" s="194"/>
      <c r="J241" s="194"/>
      <c r="K241" s="194"/>
    </row>
    <row r="242" spans="1:11" ht="13.5" thickBot="1">
      <c r="A242" s="224" t="s">
        <v>73</v>
      </c>
      <c r="B242" s="225"/>
      <c r="C242" s="226"/>
      <c r="D242" s="98">
        <f>D241+D236+D231</f>
        <v>54008.1</v>
      </c>
      <c r="E242" s="98">
        <f>E241+E236+E231</f>
        <v>55291.4</v>
      </c>
      <c r="F242" s="99">
        <f>E242/D242*100</f>
        <v>102.37612506272207</v>
      </c>
      <c r="G242" s="100">
        <f>G241+G236+G231</f>
        <v>53838.729999999996</v>
      </c>
      <c r="H242" s="101"/>
      <c r="I242" s="102"/>
      <c r="J242" s="102"/>
      <c r="K242" s="103"/>
    </row>
    <row r="243" ht="18.75">
      <c r="A243" s="49"/>
    </row>
    <row r="244" spans="1:11" ht="12.75">
      <c r="A244" s="51" t="s">
        <v>66</v>
      </c>
      <c r="B244" s="52"/>
      <c r="C244" s="52"/>
      <c r="D244" s="52"/>
      <c r="E244" s="52"/>
      <c r="F244" s="52"/>
      <c r="G244" s="52"/>
      <c r="H244" s="52"/>
      <c r="I244" s="52"/>
      <c r="J244" s="52"/>
      <c r="K244" s="52"/>
    </row>
    <row r="245" ht="12.75">
      <c r="A245" s="50"/>
    </row>
  </sheetData>
  <sheetProtection/>
  <mergeCells count="341">
    <mergeCell ref="A1:K3"/>
    <mergeCell ref="A237:K237"/>
    <mergeCell ref="A238:A241"/>
    <mergeCell ref="B238:B241"/>
    <mergeCell ref="H238:H241"/>
    <mergeCell ref="I238:I241"/>
    <mergeCell ref="J238:J241"/>
    <mergeCell ref="K238:K241"/>
    <mergeCell ref="A232:K232"/>
    <mergeCell ref="A233:A236"/>
    <mergeCell ref="B233:B236"/>
    <mergeCell ref="H233:H236"/>
    <mergeCell ref="I233:I236"/>
    <mergeCell ref="J233:J236"/>
    <mergeCell ref="K233:K236"/>
    <mergeCell ref="J218:J221"/>
    <mergeCell ref="K218:K221"/>
    <mergeCell ref="B218:B221"/>
    <mergeCell ref="A230:C230"/>
    <mergeCell ref="I218:I221"/>
    <mergeCell ref="B212:B215"/>
    <mergeCell ref="H212:H215"/>
    <mergeCell ref="I212:I215"/>
    <mergeCell ref="J212:J215"/>
    <mergeCell ref="K212:K215"/>
    <mergeCell ref="K222:K225"/>
    <mergeCell ref="A217:K217"/>
    <mergeCell ref="A216:C216"/>
    <mergeCell ref="A212:A215"/>
    <mergeCell ref="H218:H221"/>
    <mergeCell ref="J202:J205"/>
    <mergeCell ref="K202:K205"/>
    <mergeCell ref="A208:A211"/>
    <mergeCell ref="B208:B211"/>
    <mergeCell ref="H208:H211"/>
    <mergeCell ref="I208:I211"/>
    <mergeCell ref="J208:J211"/>
    <mergeCell ref="K208:K211"/>
    <mergeCell ref="A206:C206"/>
    <mergeCell ref="A207:K207"/>
    <mergeCell ref="A194:A197"/>
    <mergeCell ref="B194:B197"/>
    <mergeCell ref="H194:H197"/>
    <mergeCell ref="I194:I197"/>
    <mergeCell ref="A202:A205"/>
    <mergeCell ref="B202:B205"/>
    <mergeCell ref="H202:H205"/>
    <mergeCell ref="I202:I205"/>
    <mergeCell ref="J194:J197"/>
    <mergeCell ref="K194:K197"/>
    <mergeCell ref="B231:C231"/>
    <mergeCell ref="A38:C38"/>
    <mergeCell ref="B48:C48"/>
    <mergeCell ref="A70:C70"/>
    <mergeCell ref="A80:C80"/>
    <mergeCell ref="A114:C114"/>
    <mergeCell ref="A193:K193"/>
    <mergeCell ref="A218:A221"/>
    <mergeCell ref="A178:C178"/>
    <mergeCell ref="A184:A187"/>
    <mergeCell ref="B184:B187"/>
    <mergeCell ref="H184:H187"/>
    <mergeCell ref="B188:B191"/>
    <mergeCell ref="A188:A191"/>
    <mergeCell ref="H188:H191"/>
    <mergeCell ref="B180:B183"/>
    <mergeCell ref="H180:H183"/>
    <mergeCell ref="J188:J191"/>
    <mergeCell ref="K188:K191"/>
    <mergeCell ref="A124:C124"/>
    <mergeCell ref="A160:C160"/>
    <mergeCell ref="I188:I191"/>
    <mergeCell ref="A192:C192"/>
    <mergeCell ref="I184:I187"/>
    <mergeCell ref="J184:J187"/>
    <mergeCell ref="K184:K187"/>
    <mergeCell ref="A180:A183"/>
    <mergeCell ref="I180:I183"/>
    <mergeCell ref="J180:J183"/>
    <mergeCell ref="K180:K183"/>
    <mergeCell ref="I72:I75"/>
    <mergeCell ref="J72:J75"/>
    <mergeCell ref="K72:K75"/>
    <mergeCell ref="A179:K179"/>
    <mergeCell ref="A81:K81"/>
    <mergeCell ref="A82:A85"/>
    <mergeCell ref="B82:B85"/>
    <mergeCell ref="A226:A229"/>
    <mergeCell ref="B226:B229"/>
    <mergeCell ref="H226:H229"/>
    <mergeCell ref="I226:I229"/>
    <mergeCell ref="J226:J229"/>
    <mergeCell ref="K226:K229"/>
    <mergeCell ref="A71:K71"/>
    <mergeCell ref="A76:A79"/>
    <mergeCell ref="B76:B79"/>
    <mergeCell ref="H76:H79"/>
    <mergeCell ref="I76:I79"/>
    <mergeCell ref="J76:J79"/>
    <mergeCell ref="K76:K79"/>
    <mergeCell ref="A72:A75"/>
    <mergeCell ref="B72:B75"/>
    <mergeCell ref="H72:H75"/>
    <mergeCell ref="H82:H85"/>
    <mergeCell ref="I82:I85"/>
    <mergeCell ref="J82:J85"/>
    <mergeCell ref="K82:K85"/>
    <mergeCell ref="A86:A89"/>
    <mergeCell ref="B86:B89"/>
    <mergeCell ref="H86:H89"/>
    <mergeCell ref="I86:I89"/>
    <mergeCell ref="J86:J89"/>
    <mergeCell ref="K86:K89"/>
    <mergeCell ref="A90:A93"/>
    <mergeCell ref="B90:B93"/>
    <mergeCell ref="H90:H93"/>
    <mergeCell ref="I90:I93"/>
    <mergeCell ref="J90:J93"/>
    <mergeCell ref="K90:K93"/>
    <mergeCell ref="A94:A97"/>
    <mergeCell ref="B94:B97"/>
    <mergeCell ref="H94:H97"/>
    <mergeCell ref="I94:I97"/>
    <mergeCell ref="J94:J97"/>
    <mergeCell ref="K94:K97"/>
    <mergeCell ref="A98:A101"/>
    <mergeCell ref="B98:B101"/>
    <mergeCell ref="H98:H101"/>
    <mergeCell ref="I98:I101"/>
    <mergeCell ref="J98:J101"/>
    <mergeCell ref="K98:K101"/>
    <mergeCell ref="A110:A113"/>
    <mergeCell ref="B110:B113"/>
    <mergeCell ref="H110:H113"/>
    <mergeCell ref="I110:I113"/>
    <mergeCell ref="J110:J113"/>
    <mergeCell ref="K110:K113"/>
    <mergeCell ref="A115:K115"/>
    <mergeCell ref="A116:A119"/>
    <mergeCell ref="B116:B119"/>
    <mergeCell ref="H116:H119"/>
    <mergeCell ref="I116:I119"/>
    <mergeCell ref="J116:J119"/>
    <mergeCell ref="K116:K119"/>
    <mergeCell ref="A120:A123"/>
    <mergeCell ref="B120:B123"/>
    <mergeCell ref="H120:H123"/>
    <mergeCell ref="I120:I123"/>
    <mergeCell ref="J120:J123"/>
    <mergeCell ref="K120:K123"/>
    <mergeCell ref="A125:K125"/>
    <mergeCell ref="A126:A129"/>
    <mergeCell ref="B126:B129"/>
    <mergeCell ref="H126:H129"/>
    <mergeCell ref="I126:I129"/>
    <mergeCell ref="J126:J129"/>
    <mergeCell ref="K126:K129"/>
    <mergeCell ref="A130:A133"/>
    <mergeCell ref="B130:B133"/>
    <mergeCell ref="H130:H133"/>
    <mergeCell ref="I130:I133"/>
    <mergeCell ref="J130:J133"/>
    <mergeCell ref="K130:K133"/>
    <mergeCell ref="A134:A137"/>
    <mergeCell ref="B134:B137"/>
    <mergeCell ref="H134:H137"/>
    <mergeCell ref="I134:I137"/>
    <mergeCell ref="J134:J137"/>
    <mergeCell ref="K134:K137"/>
    <mergeCell ref="A139:K139"/>
    <mergeCell ref="A140:A143"/>
    <mergeCell ref="B140:B143"/>
    <mergeCell ref="H140:H143"/>
    <mergeCell ref="I140:I143"/>
    <mergeCell ref="J140:J143"/>
    <mergeCell ref="K140:K143"/>
    <mergeCell ref="A144:A147"/>
    <mergeCell ref="B144:B147"/>
    <mergeCell ref="H144:H147"/>
    <mergeCell ref="I144:I147"/>
    <mergeCell ref="J144:J147"/>
    <mergeCell ref="K144:K147"/>
    <mergeCell ref="A152:A155"/>
    <mergeCell ref="B152:B155"/>
    <mergeCell ref="H152:H155"/>
    <mergeCell ref="I152:I155"/>
    <mergeCell ref="J152:J155"/>
    <mergeCell ref="K152:K155"/>
    <mergeCell ref="A148:A151"/>
    <mergeCell ref="B148:B151"/>
    <mergeCell ref="H148:H151"/>
    <mergeCell ref="I148:I151"/>
    <mergeCell ref="J148:J151"/>
    <mergeCell ref="K148:K151"/>
    <mergeCell ref="I162:I165"/>
    <mergeCell ref="J162:J165"/>
    <mergeCell ref="K162:K165"/>
    <mergeCell ref="A156:A159"/>
    <mergeCell ref="B156:B159"/>
    <mergeCell ref="H156:H159"/>
    <mergeCell ref="I156:I159"/>
    <mergeCell ref="J156:J159"/>
    <mergeCell ref="K156:K159"/>
    <mergeCell ref="A166:A169"/>
    <mergeCell ref="B166:B169"/>
    <mergeCell ref="H166:H169"/>
    <mergeCell ref="I166:I169"/>
    <mergeCell ref="J166:J169"/>
    <mergeCell ref="K166:K169"/>
    <mergeCell ref="J58:J61"/>
    <mergeCell ref="K58:K61"/>
    <mergeCell ref="H174:H177"/>
    <mergeCell ref="I174:I177"/>
    <mergeCell ref="J174:J177"/>
    <mergeCell ref="K174:K177"/>
    <mergeCell ref="A161:K161"/>
    <mergeCell ref="A162:A165"/>
    <mergeCell ref="B162:B165"/>
    <mergeCell ref="H162:H165"/>
    <mergeCell ref="I54:I57"/>
    <mergeCell ref="J54:J57"/>
    <mergeCell ref="K54:K57"/>
    <mergeCell ref="A66:A69"/>
    <mergeCell ref="B66:B69"/>
    <mergeCell ref="H66:H69"/>
    <mergeCell ref="I66:I69"/>
    <mergeCell ref="J66:J69"/>
    <mergeCell ref="K66:K69"/>
    <mergeCell ref="I58:I61"/>
    <mergeCell ref="K50:K53"/>
    <mergeCell ref="A49:K49"/>
    <mergeCell ref="A222:A225"/>
    <mergeCell ref="B222:B225"/>
    <mergeCell ref="H222:H225"/>
    <mergeCell ref="I222:I225"/>
    <mergeCell ref="J222:J225"/>
    <mergeCell ref="A54:A57"/>
    <mergeCell ref="B54:B57"/>
    <mergeCell ref="H54:H57"/>
    <mergeCell ref="J40:J43"/>
    <mergeCell ref="K40:K43"/>
    <mergeCell ref="I44:I47"/>
    <mergeCell ref="J44:J47"/>
    <mergeCell ref="K44:K47"/>
    <mergeCell ref="A50:A53"/>
    <mergeCell ref="B50:B53"/>
    <mergeCell ref="H50:H53"/>
    <mergeCell ref="I50:I53"/>
    <mergeCell ref="J50:J53"/>
    <mergeCell ref="A44:A47"/>
    <mergeCell ref="B44:B47"/>
    <mergeCell ref="H44:H47"/>
    <mergeCell ref="B34:B37"/>
    <mergeCell ref="H34:H37"/>
    <mergeCell ref="I34:I37"/>
    <mergeCell ref="A40:A43"/>
    <mergeCell ref="B40:B43"/>
    <mergeCell ref="H40:H43"/>
    <mergeCell ref="I40:I43"/>
    <mergeCell ref="J34:J37"/>
    <mergeCell ref="K34:K37"/>
    <mergeCell ref="A39:K39"/>
    <mergeCell ref="J170:J173"/>
    <mergeCell ref="K170:K173"/>
    <mergeCell ref="A198:A201"/>
    <mergeCell ref="B198:B201"/>
    <mergeCell ref="H198:H201"/>
    <mergeCell ref="I198:I201"/>
    <mergeCell ref="J198:J201"/>
    <mergeCell ref="K198:K201"/>
    <mergeCell ref="A174:A177"/>
    <mergeCell ref="B174:B177"/>
    <mergeCell ref="A242:C242"/>
    <mergeCell ref="B14:B17"/>
    <mergeCell ref="H14:H17"/>
    <mergeCell ref="I14:I17"/>
    <mergeCell ref="J14:J17"/>
    <mergeCell ref="H26:H29"/>
    <mergeCell ref="A170:A173"/>
    <mergeCell ref="B170:B173"/>
    <mergeCell ref="H170:H173"/>
    <mergeCell ref="I170:I173"/>
    <mergeCell ref="A18:A21"/>
    <mergeCell ref="A13:K13"/>
    <mergeCell ref="A14:A17"/>
    <mergeCell ref="K30:K33"/>
    <mergeCell ref="B26:B29"/>
    <mergeCell ref="A26:A29"/>
    <mergeCell ref="K14:K17"/>
    <mergeCell ref="A106:A109"/>
    <mergeCell ref="B106:B109"/>
    <mergeCell ref="H106:H109"/>
    <mergeCell ref="I106:I109"/>
    <mergeCell ref="J106:J109"/>
    <mergeCell ref="K106:K109"/>
    <mergeCell ref="B18:B21"/>
    <mergeCell ref="H18:H21"/>
    <mergeCell ref="I18:I21"/>
    <mergeCell ref="J18:J21"/>
    <mergeCell ref="K18:K21"/>
    <mergeCell ref="A22:A25"/>
    <mergeCell ref="B22:B25"/>
    <mergeCell ref="H22:H25"/>
    <mergeCell ref="I22:I25"/>
    <mergeCell ref="J22:J25"/>
    <mergeCell ref="K22:K25"/>
    <mergeCell ref="A62:A65"/>
    <mergeCell ref="B62:B65"/>
    <mergeCell ref="H62:H65"/>
    <mergeCell ref="I62:I65"/>
    <mergeCell ref="J62:J65"/>
    <mergeCell ref="K62:K65"/>
    <mergeCell ref="A58:A61"/>
    <mergeCell ref="B58:B61"/>
    <mergeCell ref="H58:H61"/>
    <mergeCell ref="C4:C12"/>
    <mergeCell ref="D4:D12"/>
    <mergeCell ref="E4:E12"/>
    <mergeCell ref="F4:F12"/>
    <mergeCell ref="A4:A12"/>
    <mergeCell ref="B4:B12"/>
    <mergeCell ref="H4:H12"/>
    <mergeCell ref="I4:K9"/>
    <mergeCell ref="I10:J11"/>
    <mergeCell ref="G4:G12"/>
    <mergeCell ref="K10:K12"/>
    <mergeCell ref="A30:A33"/>
    <mergeCell ref="B30:B33"/>
    <mergeCell ref="H30:H33"/>
    <mergeCell ref="I30:I33"/>
    <mergeCell ref="J30:J33"/>
    <mergeCell ref="I26:I29"/>
    <mergeCell ref="J26:J29"/>
    <mergeCell ref="K26:K29"/>
    <mergeCell ref="A102:A105"/>
    <mergeCell ref="B102:B105"/>
    <mergeCell ref="H102:H105"/>
    <mergeCell ref="I102:I105"/>
    <mergeCell ref="J102:J105"/>
    <mergeCell ref="K102:K105"/>
    <mergeCell ref="A34:A3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Амирханов Темирлан Шихамирович</dc:creator>
  <cp:keywords/>
  <dc:description/>
  <cp:lastModifiedBy>Пользователь Windows</cp:lastModifiedBy>
  <cp:lastPrinted>2020-01-21T07:57:16Z</cp:lastPrinted>
  <dcterms:created xsi:type="dcterms:W3CDTF">2013-07-18T13:21:55Z</dcterms:created>
  <dcterms:modified xsi:type="dcterms:W3CDTF">2020-04-08T06:46:37Z</dcterms:modified>
  <cp:category/>
  <cp:version/>
  <cp:contentType/>
  <cp:contentStatus/>
</cp:coreProperties>
</file>